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08-2025\"/>
    </mc:Choice>
  </mc:AlternateContent>
  <xr:revisionPtr revIDLastSave="0" documentId="8_{4A389212-F07A-4323-A143-2EF6C2BFC42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GOST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9" i="16" l="1"/>
  <c r="B75" i="16"/>
  <c r="B52" i="16"/>
  <c r="B37" i="16"/>
  <c r="B32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63" i="16" l="1"/>
  <c r="B39" i="16"/>
  <c r="B74" i="16"/>
  <c r="B83" i="16"/>
  <c r="B72" i="16"/>
  <c r="B132" i="16"/>
  <c r="B96" i="16"/>
  <c r="B86" i="16" s="1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<sst xmlns="http://schemas.openxmlformats.org/spreadsheetml/2006/main" count="132" uniqueCount="112">
  <si>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</si>
  <si>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</si>
  <si>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</si>
  <si>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</si>
  <si>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</si>
  <si>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</si>
  <si>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</si>
  <si>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</si>
  <si>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</si>
  <si>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</si>
  <si>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</si>
  <si>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</si>
  <si>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</si>
  <si>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</si>
  <si>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</si>
  <si>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</si>
  <si>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</si>
  <si>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</si>
  <si>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</si>
  <si>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</si>
  <si>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</si>
  <si>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</si>
  <si>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</si>
  <si>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</si>
  <si>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</si>
  <si>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</si>
  <si>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</si>
  <si>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</si>
  <si>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</si>
  <si>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</si>
  <si>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</si>
  <si>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</si>
  <si>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</si>
  <si>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</si>
  <si>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</si>
  <si>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</si>
  <si>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</si>
  <si>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</si>
  <si>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</si>
  <si>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</si>
  <si>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</si>
  <si>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</si>
  <si>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</si>
  <si>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</si>
  <si>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</si>
  <si>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</si>
  <si>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</si>
  <si>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</si>
  <si>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</si>
  <si>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</si>
  <si>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</si>
  <si>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</si>
  <si>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</si>
  <si>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</si>
  <si>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</si>
  <si>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</si>
  <si>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</si>
  <si>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</si>
  <si>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</si>
  <si>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</si>
  <si>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</si>
  <si>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</si>
  <si>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</si>
  <si>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</si>
  <si>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</si>
  <si>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</si>
  <si>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</si>
  <si>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</si>
  <si>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</si>
  <si>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</si>
  <si>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</si>
  <si>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</si>
  <si>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</si>
  <si>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</si>
  <si>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</si>
  <si>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</si>
  <si>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</si>
  <si>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</si>
  <si>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</si>
  <si>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</si>
  <si>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</si>
  <si>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</si>
  <si>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</si>
  <si>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</si>
  <si>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</si>
  <si>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</si>
  <si>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</si>
  <si>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</si>
  <si>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</si>
  <si>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</si>
  <si>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</si>
  <si>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</si>
  <si>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</si>
  <si>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</si>
  <si>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</si>
  <si>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</si>
  <si>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</si>
  <si>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</si>
  <si>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</si>
  <si>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</si>
  <si>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</si>
  <si>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</si>
  <si>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</si>
  <si>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</si>
  <si>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</si>
  <si>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</si>
  <si>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:</t>
  </si>
  <si>
    <t>Competência:   AGOSTO/2025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</si>
  <si>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</si>
  <si>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</si>
  <si>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</si>
  <si>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7.SALDO BANCÁRIO FINAL EM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</si>
</sst>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44" fontId="7" fillId="3" borderId="1" xfId="2" applyFill="1" applyBorder="1"/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44" fontId="5" fillId="4" borderId="1" xfId="2" applyFont="1" applyFill="1" applyBorder="1" applyAlignment="1">
      <alignment vertical="center"/>
    </xf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zoomScaleNormal="100" workbookViewId="0">
      <selection activeCell="B135" sqref="B135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8"/>
      <c r="B1" s="99"/>
    </row>
    <row r="2" spans="1:2" ht="18" customHeight="1" x14ac:dyDescent="0.25">
      <c r="A2" s="104" t="s">
        <v>0</v>
      </c>
      <c r="B2" s="104"/>
    </row>
    <row r="3" spans="1:2" ht="18" customHeight="1" x14ac:dyDescent="0.25">
      <c r="A3" s="104"/>
      <c r="B3" s="104"/>
    </row>
    <row r="4" spans="1:2" ht="18" customHeight="1" x14ac:dyDescent="0.25">
      <c r="A4" s="104"/>
      <c r="B4" s="104"/>
    </row>
    <row r="5" spans="1:2" ht="18" customHeight="1" x14ac:dyDescent="0.25">
      <c r="A5" s="104"/>
      <c r="B5" s="104"/>
    </row>
    <row r="6" spans="1:2" ht="18" customHeight="1" x14ac:dyDescent="0.25">
      <c r="A6" s="104"/>
      <c r="B6" s="104"/>
    </row>
    <row r="7" spans="1:2" ht="18" customHeight="1" x14ac:dyDescent="0.25">
      <c r="A7" s="104"/>
      <c r="B7" s="104"/>
    </row>
    <row r="8" spans="1:2" ht="27" customHeight="1" x14ac:dyDescent="0.25">
      <c r="A8" s="107" t="s">
        <v>95</v>
      </c>
      <c r="B8" s="108"/>
    </row>
    <row r="9" spans="1:2" ht="35.25" customHeight="1" x14ac:dyDescent="0.25">
      <c r="A9" s="107" t="s">
        <v>96</v>
      </c>
      <c r="B9" s="108"/>
    </row>
    <row r="10" spans="1:2" ht="18" customHeight="1" x14ac:dyDescent="0.25">
      <c r="A10" s="105" t="s">
        <v>1</v>
      </c>
      <c r="B10" s="105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6" t="s">
        <v>2</v>
      </c>
      <c r="B12" s="106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6" t="s">
        <v>70</v>
      </c>
      <c r="B14" s="106"/>
    </row>
    <row r="15" spans="1:2" ht="18" customHeight="1" x14ac:dyDescent="0.25">
      <c r="A15" s="5" t="s">
        <v>97</v>
      </c>
      <c r="B15" s="4"/>
    </row>
    <row r="16" spans="1:2" ht="18" customHeight="1" x14ac:dyDescent="0.25">
      <c r="A16" s="5" t="s">
        <v>108</v>
      </c>
      <c r="B16" s="5"/>
    </row>
    <row r="17" spans="1:2" ht="18" customHeight="1" x14ac:dyDescent="0.25">
      <c r="A17" s="106" t="s">
        <v>109</v>
      </c>
      <c r="B17" s="106"/>
    </row>
    <row r="18" spans="1:2" ht="18" customHeight="1" x14ac:dyDescent="0.25">
      <c r="A18" s="5"/>
      <c r="B18" s="4"/>
    </row>
    <row r="19" spans="1:2" ht="18" customHeight="1" x14ac:dyDescent="0.25">
      <c r="A19" s="1" t="s">
        <v>110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0" t="s">
        <v>5</v>
      </c>
      <c r="B22" s="100"/>
    </row>
    <row r="23" spans="1:2" ht="12.75" customHeight="1" x14ac:dyDescent="0.25">
      <c r="A23" s="15"/>
      <c r="B23" s="101"/>
    </row>
    <row r="24" spans="1:2" ht="14.25" customHeight="1" x14ac:dyDescent="0.25">
      <c r="A24" s="16" t="s">
        <v>107</v>
      </c>
      <c r="B24" s="101"/>
    </row>
    <row r="25" spans="1:2" x14ac:dyDescent="0.25">
      <c r="A25" s="17" t="s">
        <v>6</v>
      </c>
      <c r="B25" s="18">
        <f>B26+B27+B32</f>
        <v>13862362.41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76456.89</v>
      </c>
    </row>
    <row r="28" spans="1:2" x14ac:dyDescent="0.25">
      <c r="A28" s="84" t="s">
        <v>87</v>
      </c>
      <c r="B28" s="21">
        <v>0</v>
      </c>
    </row>
    <row r="29" spans="1:2" x14ac:dyDescent="0.25">
      <c r="A29" s="84" t="s">
        <v>98</v>
      </c>
      <c r="B29" s="21">
        <v>0</v>
      </c>
    </row>
    <row r="30" spans="1:2" x14ac:dyDescent="0.25">
      <c r="A30" s="84" t="s">
        <v>100</v>
      </c>
      <c r="B30" s="21">
        <v>0</v>
      </c>
    </row>
    <row r="31" spans="1:2" x14ac:dyDescent="0.25">
      <c r="A31" s="84" t="s">
        <v>101</v>
      </c>
      <c r="B31" s="21">
        <v>76456.89</v>
      </c>
    </row>
    <row r="32" spans="1:2" x14ac:dyDescent="0.25">
      <c r="A32" s="22" t="s">
        <v>9</v>
      </c>
      <c r="B32" s="23">
        <f>B33+B34</f>
        <v>13785905.52</v>
      </c>
    </row>
    <row r="33" spans="1:4" x14ac:dyDescent="0.25">
      <c r="A33" s="19" t="s">
        <v>91</v>
      </c>
      <c r="B33" s="79">
        <v>0</v>
      </c>
    </row>
    <row r="34" spans="1:4" x14ac:dyDescent="0.25">
      <c r="A34" s="19" t="s">
        <v>99</v>
      </c>
      <c r="B34" s="79">
        <v>13785905.52</v>
      </c>
    </row>
    <row r="35" spans="1:4" x14ac:dyDescent="0.25">
      <c r="A35" s="84" t="s">
        <v>102</v>
      </c>
      <c r="B35" s="79">
        <v>0</v>
      </c>
    </row>
    <row r="36" spans="1:4" x14ac:dyDescent="0.25">
      <c r="A36" s="84" t="s">
        <v>103</v>
      </c>
      <c r="B36" s="79">
        <v>0</v>
      </c>
    </row>
    <row r="37" spans="1:4" x14ac:dyDescent="0.25">
      <c r="A37" s="24" t="s">
        <v>10</v>
      </c>
      <c r="B37" s="25">
        <f>B29+B30+B31+B33+B34+B35+B36</f>
        <v>13862362.41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3416212.16</v>
      </c>
    </row>
    <row r="40" spans="1:4" x14ac:dyDescent="0.25">
      <c r="A40" s="8" t="s">
        <v>71</v>
      </c>
      <c r="B40" s="29">
        <f>SUM(B41:B43)</f>
        <v>3229901.73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4" t="s">
        <v>98</v>
      </c>
      <c r="B42" s="32">
        <v>3229901.73</v>
      </c>
    </row>
    <row r="43" spans="1:4" x14ac:dyDescent="0.25">
      <c r="A43" s="90" t="s">
        <v>104</v>
      </c>
      <c r="B43" s="32">
        <v>0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4" t="s">
        <v>100</v>
      </c>
      <c r="B45" s="93">
        <v>0</v>
      </c>
    </row>
    <row r="46" spans="1:4" x14ac:dyDescent="0.25">
      <c r="A46" s="11" t="s">
        <v>73</v>
      </c>
      <c r="B46" s="35">
        <f>SUM(B47:B49)</f>
        <v>172187.35</v>
      </c>
    </row>
    <row r="47" spans="1:4" x14ac:dyDescent="0.25">
      <c r="A47" s="19" t="s">
        <v>91</v>
      </c>
      <c r="B47" s="80">
        <v>0</v>
      </c>
    </row>
    <row r="48" spans="1:4" x14ac:dyDescent="0.25">
      <c r="A48" s="19" t="s">
        <v>92</v>
      </c>
      <c r="B48" s="80">
        <v>172187.35</v>
      </c>
    </row>
    <row r="49" spans="1:2" x14ac:dyDescent="0.25">
      <c r="A49" s="84" t="s">
        <v>103</v>
      </c>
      <c r="B49" s="80">
        <v>0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4" t="s">
        <v>102</v>
      </c>
      <c r="B51" s="94">
        <v>0</v>
      </c>
    </row>
    <row r="52" spans="1:2" x14ac:dyDescent="0.25">
      <c r="A52" s="7" t="s">
        <v>65</v>
      </c>
      <c r="B52" s="9">
        <f>SUM(B53:B62)</f>
        <v>14123.08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14123.08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3416212.16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2386945.85</v>
      </c>
    </row>
    <row r="66" spans="1:2" x14ac:dyDescent="0.25">
      <c r="A66" s="8" t="s">
        <v>77</v>
      </c>
      <c r="B66" s="43">
        <f>SUM(B67:B69)</f>
        <v>2386945.85</v>
      </c>
    </row>
    <row r="67" spans="1:2" x14ac:dyDescent="0.25">
      <c r="A67" s="19" t="s">
        <v>91</v>
      </c>
      <c r="B67" s="89">
        <v>0</v>
      </c>
    </row>
    <row r="68" spans="1:2" x14ac:dyDescent="0.25">
      <c r="A68" s="19" t="s">
        <v>92</v>
      </c>
      <c r="B68" s="89">
        <v>2386945.85</v>
      </c>
    </row>
    <row r="69" spans="1:2" x14ac:dyDescent="0.25">
      <c r="A69" s="84" t="s">
        <v>103</v>
      </c>
      <c r="B69" s="89">
        <v>0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4" t="s">
        <v>102</v>
      </c>
      <c r="B71" s="95">
        <v>0</v>
      </c>
    </row>
    <row r="72" spans="1:2" x14ac:dyDescent="0.25">
      <c r="A72" s="37" t="s">
        <v>18</v>
      </c>
      <c r="B72" s="44">
        <f>B67+B68</f>
        <v>2386945.85</v>
      </c>
    </row>
    <row r="73" spans="1:2" s="47" customFormat="1" x14ac:dyDescent="0.25">
      <c r="A73" s="45"/>
      <c r="B73" s="46" t="s">
        <v>106</v>
      </c>
    </row>
    <row r="74" spans="1:2" x14ac:dyDescent="0.25">
      <c r="A74" s="48" t="s">
        <v>19</v>
      </c>
      <c r="B74" s="49">
        <f>SUM(B79+B82)</f>
        <v>2877022.41</v>
      </c>
    </row>
    <row r="75" spans="1:2" x14ac:dyDescent="0.25">
      <c r="A75" s="13" t="s">
        <v>78</v>
      </c>
      <c r="B75" s="43">
        <f>SUM(B76:B78)</f>
        <v>2877022.41</v>
      </c>
    </row>
    <row r="76" spans="1:2" x14ac:dyDescent="0.25">
      <c r="A76" s="19" t="s">
        <v>91</v>
      </c>
      <c r="B76" s="89">
        <v>0</v>
      </c>
    </row>
    <row r="77" spans="1:2" x14ac:dyDescent="0.25">
      <c r="A77" s="19" t="s">
        <v>92</v>
      </c>
      <c r="B77" s="89">
        <v>2877022.41</v>
      </c>
    </row>
    <row r="78" spans="1:2" x14ac:dyDescent="0.25">
      <c r="A78" s="84" t="s">
        <v>103</v>
      </c>
      <c r="B78" s="89">
        <v>0</v>
      </c>
    </row>
    <row r="79" spans="1:2" x14ac:dyDescent="0.25">
      <c r="A79" s="45" t="s">
        <v>20</v>
      </c>
      <c r="B79" s="43">
        <f>SUM(B76:B78)</f>
        <v>2877022.41</v>
      </c>
    </row>
    <row r="80" spans="1:2" ht="14.25" customHeight="1" x14ac:dyDescent="0.25">
      <c r="A80" s="7" t="s">
        <v>21</v>
      </c>
      <c r="B80" s="43"/>
    </row>
    <row r="81" spans="1:2" x14ac:dyDescent="0.25">
      <c r="A81" s="84" t="s">
        <v>102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</f>
        <v>2877022.41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3">
        <f>SUM(B86+B112)</f>
        <v>2598679.71</v>
      </c>
    </row>
    <row r="86" spans="1:2" x14ac:dyDescent="0.25">
      <c r="A86" s="53" t="s">
        <v>25</v>
      </c>
      <c r="B86" s="54">
        <f>SUM(B87+B88+B89+B93+B94+B95+B96)</f>
        <v>2598679.71</v>
      </c>
    </row>
    <row r="87" spans="1:2" x14ac:dyDescent="0.25">
      <c r="A87" s="55" t="s">
        <v>26</v>
      </c>
      <c r="B87" s="32">
        <v>287263.13</v>
      </c>
    </row>
    <row r="88" spans="1:2" x14ac:dyDescent="0.25">
      <c r="A88" s="56" t="s">
        <v>27</v>
      </c>
      <c r="B88" s="32">
        <v>1866163.37</v>
      </c>
    </row>
    <row r="89" spans="1:2" x14ac:dyDescent="0.25">
      <c r="A89" s="56" t="s">
        <v>66</v>
      </c>
      <c r="B89" s="32">
        <f>SUM(B90+B91)</f>
        <v>137303.73000000001</v>
      </c>
    </row>
    <row r="90" spans="1:2" x14ac:dyDescent="0.25">
      <c r="A90" s="56" t="s">
        <v>79</v>
      </c>
      <c r="B90" s="81">
        <v>137303.73000000001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57">
        <v>0</v>
      </c>
    </row>
    <row r="93" spans="1:2" x14ac:dyDescent="0.25">
      <c r="A93" s="55" t="s">
        <v>29</v>
      </c>
      <c r="B93" s="14">
        <v>125668.29</v>
      </c>
    </row>
    <row r="94" spans="1:2" x14ac:dyDescent="0.25">
      <c r="A94" s="55" t="s">
        <v>30</v>
      </c>
      <c r="B94" s="14">
        <v>131421.78</v>
      </c>
    </row>
    <row r="95" spans="1:2" ht="30" x14ac:dyDescent="0.25">
      <c r="A95" s="55" t="s">
        <v>31</v>
      </c>
      <c r="B95" s="82">
        <v>0</v>
      </c>
    </row>
    <row r="96" spans="1:2" x14ac:dyDescent="0.25">
      <c r="A96" s="59" t="s">
        <v>80</v>
      </c>
      <c r="B96" s="10">
        <f>SUM(B97:B109)</f>
        <v>50859.41</v>
      </c>
    </row>
    <row r="97" spans="1:2" x14ac:dyDescent="0.25">
      <c r="A97" s="59" t="s">
        <v>32</v>
      </c>
      <c r="B97" s="14">
        <v>49460.41</v>
      </c>
    </row>
    <row r="98" spans="1:2" x14ac:dyDescent="0.25">
      <c r="A98" s="55" t="s">
        <v>63</v>
      </c>
      <c r="B98" s="14">
        <v>0</v>
      </c>
    </row>
    <row r="99" spans="1:2" x14ac:dyDescent="0.25">
      <c r="A99" s="59" t="s">
        <v>33</v>
      </c>
      <c r="B99" s="14">
        <v>0</v>
      </c>
    </row>
    <row r="100" spans="1:2" x14ac:dyDescent="0.25">
      <c r="A100" s="59" t="s">
        <v>34</v>
      </c>
      <c r="B100" s="14">
        <v>1300</v>
      </c>
    </row>
    <row r="101" spans="1:2" x14ac:dyDescent="0.25">
      <c r="A101" s="59" t="s">
        <v>68</v>
      </c>
      <c r="B101" s="14">
        <v>0</v>
      </c>
    </row>
    <row r="102" spans="1:2" x14ac:dyDescent="0.25">
      <c r="A102" s="59" t="s">
        <v>61</v>
      </c>
      <c r="B102" s="60">
        <v>0</v>
      </c>
    </row>
    <row r="103" spans="1:2" x14ac:dyDescent="0.25">
      <c r="A103" s="59" t="s">
        <v>81</v>
      </c>
      <c r="B103" s="60">
        <v>0</v>
      </c>
    </row>
    <row r="104" spans="1:2" x14ac:dyDescent="0.25">
      <c r="A104" s="59" t="s">
        <v>82</v>
      </c>
      <c r="B104" s="14">
        <v>0</v>
      </c>
    </row>
    <row r="105" spans="1:2" x14ac:dyDescent="0.25">
      <c r="A105" s="59" t="s">
        <v>14</v>
      </c>
      <c r="B105" s="14">
        <v>0</v>
      </c>
    </row>
    <row r="106" spans="1:2" x14ac:dyDescent="0.25">
      <c r="A106" s="59" t="s">
        <v>83</v>
      </c>
      <c r="B106" s="57">
        <v>0</v>
      </c>
    </row>
    <row r="107" spans="1:2" x14ac:dyDescent="0.25">
      <c r="A107" s="59" t="s">
        <v>84</v>
      </c>
      <c r="B107" s="57">
        <v>99</v>
      </c>
    </row>
    <row r="108" spans="1:2" x14ac:dyDescent="0.25">
      <c r="A108" s="59" t="s">
        <v>85</v>
      </c>
      <c r="B108" s="57"/>
    </row>
    <row r="109" spans="1:2" x14ac:dyDescent="0.25">
      <c r="A109" s="59" t="s">
        <v>69</v>
      </c>
      <c r="B109" s="57">
        <v>0</v>
      </c>
    </row>
    <row r="110" spans="1:2" x14ac:dyDescent="0.25">
      <c r="A110" s="61" t="s">
        <v>86</v>
      </c>
      <c r="B110" s="96">
        <f>SUM(B87+B88+B89+B92+B93+B94+B95+B96)</f>
        <v>2598679.71</v>
      </c>
    </row>
    <row r="111" spans="1:2" x14ac:dyDescent="0.25">
      <c r="A111" s="45"/>
      <c r="B111" s="62"/>
    </row>
    <row r="112" spans="1:2" x14ac:dyDescent="0.25">
      <c r="A112" s="41" t="s">
        <v>35</v>
      </c>
      <c r="B112" s="63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4">
        <f>SUM(B113+B114+B115+B116)</f>
        <v>0</v>
      </c>
    </row>
    <row r="118" spans="1:2" ht="14.25" customHeight="1" x14ac:dyDescent="0.25">
      <c r="A118" s="61" t="s">
        <v>41</v>
      </c>
      <c r="B118" s="38">
        <f>SUM(B86+B112)</f>
        <v>2598679.71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5">
        <v>0</v>
      </c>
    </row>
    <row r="122" spans="1:2" x14ac:dyDescent="0.25">
      <c r="A122" s="55" t="s">
        <v>44</v>
      </c>
      <c r="B122" s="66">
        <v>0</v>
      </c>
    </row>
    <row r="123" spans="1:2" x14ac:dyDescent="0.25">
      <c r="A123" s="67" t="s">
        <v>45</v>
      </c>
      <c r="B123" s="83">
        <f>B121+B122</f>
        <v>0</v>
      </c>
    </row>
    <row r="124" spans="1:2" s="47" customFormat="1" x14ac:dyDescent="0.25">
      <c r="A124" s="102"/>
      <c r="B124" s="102"/>
    </row>
    <row r="125" spans="1:2" x14ac:dyDescent="0.25">
      <c r="A125" s="17" t="s">
        <v>111</v>
      </c>
      <c r="B125" s="97">
        <v>9789174.7799999993</v>
      </c>
    </row>
    <row r="126" spans="1:2" x14ac:dyDescent="0.25">
      <c r="A126" s="19" t="s">
        <v>46</v>
      </c>
      <c r="B126" s="68">
        <v>0</v>
      </c>
    </row>
    <row r="127" spans="1:2" x14ac:dyDescent="0.25">
      <c r="A127" s="69" t="s">
        <v>47</v>
      </c>
      <c r="B127" s="85">
        <f>SUM(B128:B131)</f>
        <v>231725.43</v>
      </c>
    </row>
    <row r="128" spans="1:2" x14ac:dyDescent="0.25">
      <c r="A128" s="70" t="s">
        <v>87</v>
      </c>
      <c r="B128" s="71">
        <v>0</v>
      </c>
    </row>
    <row r="129" spans="1:2" x14ac:dyDescent="0.25">
      <c r="A129" s="90" t="s">
        <v>93</v>
      </c>
      <c r="B129" s="71">
        <v>0</v>
      </c>
    </row>
    <row r="130" spans="1:2" x14ac:dyDescent="0.25">
      <c r="A130" s="90" t="s">
        <v>105</v>
      </c>
      <c r="B130" s="71">
        <v>231725.43</v>
      </c>
    </row>
    <row r="131" spans="1:2" x14ac:dyDescent="0.25">
      <c r="A131" s="90" t="s">
        <v>94</v>
      </c>
      <c r="B131" s="71">
        <v>0</v>
      </c>
    </row>
    <row r="132" spans="1:2" x14ac:dyDescent="0.25">
      <c r="A132" s="69" t="s">
        <v>48</v>
      </c>
      <c r="B132" s="85">
        <f>B133</f>
        <v>0</v>
      </c>
    </row>
    <row r="133" spans="1:2" x14ac:dyDescent="0.25">
      <c r="A133" s="19" t="s">
        <v>91</v>
      </c>
      <c r="B133" s="86">
        <v>0</v>
      </c>
    </row>
    <row r="134" spans="1:2" x14ac:dyDescent="0.25">
      <c r="A134" s="19" t="s">
        <v>99</v>
      </c>
      <c r="B134" s="86">
        <v>14448169.43</v>
      </c>
    </row>
    <row r="135" spans="1:2" x14ac:dyDescent="0.25">
      <c r="A135" s="84" t="s">
        <v>102</v>
      </c>
      <c r="B135" s="86">
        <v>0</v>
      </c>
    </row>
    <row r="136" spans="1:2" x14ac:dyDescent="0.25">
      <c r="A136" s="84" t="s">
        <v>103</v>
      </c>
      <c r="B136" s="86">
        <v>0</v>
      </c>
    </row>
    <row r="137" spans="1:2" x14ac:dyDescent="0.25">
      <c r="A137" s="91" t="s">
        <v>49</v>
      </c>
      <c r="B137" s="92">
        <f>B127+B133+B134+B136</f>
        <v>14679894.859999999</v>
      </c>
    </row>
    <row r="138" spans="1:2" x14ac:dyDescent="0.25">
      <c r="A138" s="72" t="s">
        <v>50</v>
      </c>
      <c r="B138" s="87"/>
    </row>
    <row r="139" spans="1:2" x14ac:dyDescent="0.25">
      <c r="A139" s="73" t="s">
        <v>51</v>
      </c>
      <c r="B139" s="88"/>
    </row>
    <row r="140" spans="1:2" x14ac:dyDescent="0.25">
      <c r="A140" s="74" t="s">
        <v>52</v>
      </c>
      <c r="B140" s="75">
        <v>0</v>
      </c>
    </row>
    <row r="141" spans="1:2" x14ac:dyDescent="0.25">
      <c r="A141" s="74" t="s">
        <v>53</v>
      </c>
      <c r="B141" s="75">
        <v>0</v>
      </c>
    </row>
    <row r="142" spans="1:2" x14ac:dyDescent="0.25">
      <c r="A142" s="74" t="s">
        <v>54</v>
      </c>
      <c r="B142" s="75">
        <v>0</v>
      </c>
    </row>
    <row r="143" spans="1:2" x14ac:dyDescent="0.25">
      <c r="A143" s="76" t="s">
        <v>55</v>
      </c>
      <c r="B143" s="75">
        <f>B142+B141+B140</f>
        <v>0</v>
      </c>
    </row>
    <row r="144" spans="1:2" x14ac:dyDescent="0.25">
      <c r="A144" s="103" t="s">
        <v>56</v>
      </c>
      <c r="B144" s="103"/>
    </row>
    <row r="145" spans="1:2" x14ac:dyDescent="0.25">
      <c r="A145" s="103"/>
      <c r="B145" s="103"/>
    </row>
    <row r="146" spans="1:2" x14ac:dyDescent="0.25">
      <c r="A146" s="103"/>
      <c r="B146" s="103"/>
    </row>
    <row r="147" spans="1:2" x14ac:dyDescent="0.25">
      <c r="A147" s="77" t="s">
        <v>57</v>
      </c>
      <c r="B147" s="77"/>
    </row>
    <row r="148" spans="1:2" x14ac:dyDescent="0.25">
      <c r="A148" s="77"/>
      <c r="B148" s="77"/>
    </row>
    <row r="149" spans="1:2" x14ac:dyDescent="0.25">
      <c r="A149" s="77" t="s">
        <v>58</v>
      </c>
      <c r="B149" s="77" t="s">
        <v>90</v>
      </c>
    </row>
    <row r="150" spans="1:2" x14ac:dyDescent="0.25">
      <c r="A150" s="78"/>
      <c r="B150" s="78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2025-09-18T18:37:58Z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