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lsvrv\OneDrive\Área de Trabalho\RAQUEL\TRANSPARENCIA\0UNIDADES\1.5POLI POSSE\09-2024-TRANSPARENCIA-SETEMBRO-IMED-POSSE\G.11\"/>
    </mc:Choice>
  </mc:AlternateContent>
  <xr:revisionPtr revIDLastSave="0" documentId="8_{1818461E-EEE0-4BB1-B65A-AADAF798AB52}" xr6:coauthVersionLast="47" xr6:coauthVersionMax="47" xr10:uidLastSave="{00000000-0000-0000-0000-000000000000}"/>
  <bookViews>
    <workbookView xWindow="-120" yWindow="-120" windowWidth="20730" windowHeight="11040" xr2:uid="{776C643C-B129-47EC-9648-6B8DB31F437F}"/>
  </bookViews>
  <sheets>
    <sheet name="Produção" sheetId="1" r:id="rId1"/>
    <sheet name="Desempenho" sheetId="2" r:id="rId2"/>
    <sheet name="Efetividade" sheetId="3" state="hidden" r:id="rId3"/>
  </sheets>
  <externalReferences>
    <externalReference r:id="rId4"/>
  </externalReferences>
  <definedNames>
    <definedName name="_xlnm.Print_Area" localSheetId="1">Desempenho!$A$1:$U$22</definedName>
    <definedName name="_xlnm.Print_Area" localSheetId="2">Efetividade!$A$1:$AJ$68</definedName>
    <definedName name="_xlnm.Print_Area" localSheetId="0">Produção!$A$1:$U$134</definedName>
    <definedName name="Inter_Graf">#REF!</definedName>
    <definedName name="Language">#REF!</definedName>
    <definedName name="month">#REF!</definedName>
    <definedName name="monthtotal">#REF!</definedName>
    <definedName name="salesreps">#REF!</definedName>
    <definedName name="sallers">#REF!</definedName>
    <definedName name="_xlnm.Print_Titles" localSheetId="1">Desempenho!$1:$4</definedName>
    <definedName name="_xlnm.Print_Titles" localSheetId="2">Efetividade!$1:$4</definedName>
    <definedName name="_xlnm.Print_Titles" localSheetId="0">Produção!$1:$3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0" i="2" l="1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F20" i="2"/>
  <c r="E20" i="2"/>
  <c r="C20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C19" i="2"/>
  <c r="U18" i="2"/>
  <c r="U17" i="2"/>
  <c r="T18" i="2"/>
  <c r="S18" i="2"/>
  <c r="S17" i="2"/>
  <c r="R18" i="2"/>
  <c r="R17" i="2"/>
  <c r="Q18" i="2"/>
  <c r="Q17" i="2"/>
  <c r="P18" i="2"/>
  <c r="P17" i="2"/>
  <c r="O18" i="2"/>
  <c r="N18" i="2"/>
  <c r="M18" i="2"/>
  <c r="L18" i="2"/>
  <c r="K18" i="2"/>
  <c r="K17" i="2"/>
  <c r="J18" i="2"/>
  <c r="J17" i="2"/>
  <c r="I18" i="2"/>
  <c r="I17" i="2" s="1"/>
  <c r="H18" i="2"/>
  <c r="H17" i="2" s="1"/>
  <c r="G18" i="2"/>
  <c r="F18" i="2"/>
  <c r="E18" i="2"/>
  <c r="C18" i="2"/>
  <c r="T17" i="2"/>
  <c r="O17" i="2"/>
  <c r="N17" i="2"/>
  <c r="M17" i="2"/>
  <c r="L17" i="2"/>
  <c r="G17" i="2"/>
  <c r="F17" i="2"/>
  <c r="E17" i="2"/>
  <c r="C17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F14" i="2"/>
  <c r="E14" i="2"/>
  <c r="C14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C11" i="2"/>
  <c r="U10" i="2"/>
  <c r="T10" i="2"/>
  <c r="S10" i="2"/>
  <c r="S8" i="2"/>
  <c r="R10" i="2"/>
  <c r="R8" i="2"/>
  <c r="Q10" i="2"/>
  <c r="Q8" i="2"/>
  <c r="P10" i="2"/>
  <c r="O10" i="2"/>
  <c r="N10" i="2"/>
  <c r="M10" i="2"/>
  <c r="L10" i="2"/>
  <c r="K10" i="2"/>
  <c r="K8" i="2"/>
  <c r="J10" i="2"/>
  <c r="J8" i="2"/>
  <c r="I10" i="2"/>
  <c r="I8" i="2"/>
  <c r="H10" i="2"/>
  <c r="G10" i="2"/>
  <c r="F10" i="2"/>
  <c r="E10" i="2"/>
  <c r="C10" i="2"/>
  <c r="U8" i="2"/>
  <c r="T8" i="2"/>
  <c r="P8" i="2"/>
  <c r="O8" i="2"/>
  <c r="N8" i="2"/>
  <c r="M8" i="2"/>
  <c r="L8" i="2"/>
  <c r="H8" i="2"/>
  <c r="G8" i="2"/>
  <c r="F8" i="2"/>
  <c r="E8" i="2"/>
  <c r="C8" i="2"/>
  <c r="U7" i="2"/>
  <c r="U5" i="2"/>
  <c r="T7" i="2"/>
  <c r="S7" i="2"/>
  <c r="R7" i="2"/>
  <c r="Q7" i="2"/>
  <c r="P7" i="2"/>
  <c r="O7" i="2"/>
  <c r="O5" i="2"/>
  <c r="N7" i="2"/>
  <c r="N5" i="2"/>
  <c r="M7" i="2"/>
  <c r="M5" i="2"/>
  <c r="L7" i="2"/>
  <c r="K7" i="2"/>
  <c r="J7" i="2"/>
  <c r="I7" i="2"/>
  <c r="H7" i="2"/>
  <c r="G7" i="2"/>
  <c r="G5" i="2"/>
  <c r="F7" i="2"/>
  <c r="F5" i="2"/>
  <c r="E7" i="2"/>
  <c r="E5" i="2"/>
  <c r="C7" i="2"/>
  <c r="T5" i="2"/>
  <c r="S5" i="2"/>
  <c r="R5" i="2"/>
  <c r="Q5" i="2"/>
  <c r="P5" i="2"/>
  <c r="L5" i="2"/>
  <c r="K5" i="2"/>
  <c r="J5" i="2"/>
  <c r="I5" i="2"/>
  <c r="H5" i="2"/>
  <c r="C5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3"/>
  <c r="D57" i="3"/>
  <c r="C4" i="2"/>
  <c r="B4" i="2"/>
  <c r="B4" i="3"/>
  <c r="B57" i="3" s="1"/>
  <c r="B43" i="3"/>
  <c r="U134" i="1"/>
  <c r="T134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3" i="1"/>
  <c r="B132" i="1"/>
  <c r="B134" i="1"/>
  <c r="E131" i="1"/>
  <c r="D131" i="1"/>
  <c r="C131" i="1"/>
  <c r="B131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8" i="1"/>
  <c r="B127" i="1"/>
  <c r="B129" i="1" s="1"/>
  <c r="E126" i="1"/>
  <c r="D126" i="1"/>
  <c r="C126" i="1"/>
  <c r="B126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3" i="1"/>
  <c r="B122" i="1"/>
  <c r="B121" i="1"/>
  <c r="B120" i="1"/>
  <c r="B124" i="1"/>
  <c r="E119" i="1"/>
  <c r="D119" i="1"/>
  <c r="C119" i="1"/>
  <c r="B119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6" i="1"/>
  <c r="B115" i="1"/>
  <c r="B117" i="1"/>
  <c r="E114" i="1"/>
  <c r="D114" i="1"/>
  <c r="C114" i="1"/>
  <c r="B114" i="1"/>
  <c r="U112" i="1"/>
  <c r="T112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C112" i="1"/>
  <c r="E106" i="1"/>
  <c r="C106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C104" i="1"/>
  <c r="E101" i="1"/>
  <c r="C101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99" i="1" s="1"/>
  <c r="E72" i="1"/>
  <c r="D72" i="1"/>
  <c r="C72" i="1"/>
  <c r="B72" i="1"/>
  <c r="B70" i="1"/>
  <c r="E69" i="1"/>
  <c r="D69" i="1"/>
  <c r="C69" i="1"/>
  <c r="B69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C65" i="1"/>
  <c r="E64" i="1"/>
  <c r="D64" i="1"/>
  <c r="C64" i="1"/>
  <c r="B64" i="1"/>
  <c r="F62" i="1"/>
  <c r="U60" i="1"/>
  <c r="T60" i="1"/>
  <c r="S60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C60" i="1"/>
  <c r="E59" i="1"/>
  <c r="D59" i="1"/>
  <c r="C59" i="1"/>
  <c r="B59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C57" i="1"/>
  <c r="E49" i="1"/>
  <c r="C49" i="1"/>
  <c r="U47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C47" i="1"/>
  <c r="E44" i="1"/>
  <c r="C44" i="1"/>
  <c r="U42" i="1"/>
  <c r="T42" i="1"/>
  <c r="S42" i="1"/>
  <c r="R42" i="1"/>
  <c r="R6" i="1"/>
  <c r="Q42" i="1"/>
  <c r="P42" i="1"/>
  <c r="O42" i="1"/>
  <c r="N42" i="1"/>
  <c r="N6" i="1"/>
  <c r="M42" i="1"/>
  <c r="L42" i="1"/>
  <c r="K42" i="1"/>
  <c r="J42" i="1"/>
  <c r="J6" i="1"/>
  <c r="I42" i="1"/>
  <c r="H42" i="1"/>
  <c r="G42" i="1"/>
  <c r="F42" i="1"/>
  <c r="F6" i="1"/>
  <c r="E42" i="1"/>
  <c r="D42" i="1"/>
  <c r="C42" i="1"/>
  <c r="B36" i="1"/>
  <c r="B42" i="1" s="1"/>
  <c r="B6" i="1" s="1"/>
  <c r="E35" i="1"/>
  <c r="D35" i="1"/>
  <c r="C35" i="1"/>
  <c r="B35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10" i="1"/>
  <c r="B33" i="1" s="1"/>
  <c r="E9" i="1"/>
  <c r="D9" i="1"/>
  <c r="C9" i="1"/>
  <c r="B9" i="1"/>
  <c r="C7" i="1"/>
  <c r="U6" i="1"/>
  <c r="T6" i="1"/>
  <c r="S6" i="1"/>
  <c r="Q6" i="1"/>
  <c r="P6" i="1"/>
  <c r="O6" i="1"/>
  <c r="M6" i="1"/>
  <c r="L6" i="1"/>
  <c r="K6" i="1"/>
  <c r="I6" i="1"/>
  <c r="H6" i="1"/>
  <c r="G6" i="1"/>
  <c r="E6" i="1"/>
  <c r="D6" i="1"/>
  <c r="U5" i="1"/>
  <c r="U7" i="1"/>
  <c r="T5" i="1"/>
  <c r="T7" i="1" s="1"/>
  <c r="S5" i="1"/>
  <c r="S7" i="1"/>
  <c r="R5" i="1"/>
  <c r="R7" i="1"/>
  <c r="Q5" i="1"/>
  <c r="Q7" i="1"/>
  <c r="P5" i="1"/>
  <c r="P7" i="1" s="1"/>
  <c r="O5" i="1"/>
  <c r="O7" i="1"/>
  <c r="N5" i="1"/>
  <c r="M5" i="1"/>
  <c r="M7" i="1"/>
  <c r="L5" i="1"/>
  <c r="L7" i="1" s="1"/>
  <c r="K5" i="1"/>
  <c r="K7" i="1"/>
  <c r="J5" i="1"/>
  <c r="J7" i="1"/>
  <c r="I5" i="1"/>
  <c r="I7" i="1"/>
  <c r="H5" i="1"/>
  <c r="H7" i="1" s="1"/>
  <c r="G5" i="1"/>
  <c r="G7" i="1"/>
  <c r="F5" i="1"/>
  <c r="E5" i="1"/>
  <c r="E7" i="1"/>
  <c r="D5" i="1"/>
  <c r="D7" i="1" s="1"/>
  <c r="B5" i="1"/>
  <c r="F4" i="1"/>
  <c r="F114" i="1" s="1"/>
  <c r="F7" i="1"/>
  <c r="N7" i="1"/>
  <c r="G4" i="1"/>
  <c r="G64" i="1" s="1"/>
  <c r="B13" i="3"/>
  <c r="D13" i="3"/>
  <c r="F4" i="3"/>
  <c r="B7" i="1"/>
  <c r="D43" i="3"/>
  <c r="F43" i="3"/>
  <c r="F13" i="3"/>
  <c r="F57" i="3"/>
  <c r="H4" i="3"/>
  <c r="H4" i="1"/>
  <c r="H119" i="1" s="1"/>
  <c r="J4" i="3"/>
  <c r="I4" i="1"/>
  <c r="I101" i="1" s="1"/>
  <c r="H43" i="3"/>
  <c r="H13" i="3"/>
  <c r="H57" i="3"/>
  <c r="L4" i="3"/>
  <c r="J4" i="1"/>
  <c r="J126" i="1" s="1"/>
  <c r="J13" i="3"/>
  <c r="J57" i="3"/>
  <c r="J43" i="3"/>
  <c r="K4" i="1"/>
  <c r="K59" i="1" s="1"/>
  <c r="N4" i="3"/>
  <c r="L13" i="3"/>
  <c r="L57" i="3"/>
  <c r="L43" i="3"/>
  <c r="N57" i="3"/>
  <c r="N43" i="3"/>
  <c r="N13" i="3"/>
  <c r="L4" i="1"/>
  <c r="L59" i="1" s="1"/>
  <c r="P4" i="3"/>
  <c r="M4" i="1"/>
  <c r="M64" i="1" s="1"/>
  <c r="R4" i="3"/>
  <c r="P57" i="3"/>
  <c r="P43" i="3"/>
  <c r="P13" i="3"/>
  <c r="N4" i="1"/>
  <c r="N106" i="1" s="1"/>
  <c r="M59" i="1"/>
  <c r="M106" i="1"/>
  <c r="T4" i="3"/>
  <c r="M69" i="1"/>
  <c r="M49" i="1"/>
  <c r="R57" i="3"/>
  <c r="R43" i="3"/>
  <c r="R13" i="3"/>
  <c r="T57" i="3"/>
  <c r="T43" i="3"/>
  <c r="T13" i="3"/>
  <c r="N35" i="1"/>
  <c r="N119" i="1"/>
  <c r="V4" i="3"/>
  <c r="O4" i="1"/>
  <c r="O106" i="1" s="1"/>
  <c r="X4" i="3"/>
  <c r="P4" i="1"/>
  <c r="P131" i="1" s="1"/>
  <c r="V43" i="3"/>
  <c r="V13" i="3"/>
  <c r="V57" i="3"/>
  <c r="X43" i="3"/>
  <c r="X13" i="3"/>
  <c r="X57" i="3"/>
  <c r="P9" i="1"/>
  <c r="Z4" i="3"/>
  <c r="Q4" i="1"/>
  <c r="Q101" i="1" s="1"/>
  <c r="P59" i="1"/>
  <c r="AB4" i="3"/>
  <c r="R4" i="1"/>
  <c r="R101" i="1" s="1"/>
  <c r="Z13" i="3"/>
  <c r="Z57" i="3"/>
  <c r="Z43" i="3"/>
  <c r="S4" i="1"/>
  <c r="S59" i="1" s="1"/>
  <c r="AD4" i="3"/>
  <c r="AB13" i="3"/>
  <c r="AB57" i="3"/>
  <c r="AB43" i="3"/>
  <c r="AD57" i="3"/>
  <c r="AD43" i="3"/>
  <c r="AD13" i="3"/>
  <c r="T4" i="1"/>
  <c r="T59" i="1" s="1"/>
  <c r="AF4" i="3"/>
  <c r="T126" i="1"/>
  <c r="U4" i="1"/>
  <c r="U35" i="1" s="1"/>
  <c r="T119" i="1"/>
  <c r="AH4" i="3"/>
  <c r="AF57" i="3"/>
  <c r="AF43" i="3"/>
  <c r="AF13" i="3"/>
  <c r="AJ4" i="3"/>
  <c r="AH57" i="3"/>
  <c r="AH43" i="3"/>
  <c r="AH13" i="3"/>
  <c r="AJ57" i="3"/>
  <c r="AJ43" i="3"/>
  <c r="AJ13" i="3"/>
  <c r="L126" i="1" l="1"/>
  <c r="I35" i="1"/>
  <c r="R49" i="1"/>
  <c r="P106" i="1"/>
  <c r="N64" i="1"/>
  <c r="M101" i="1"/>
  <c r="I59" i="1"/>
  <c r="H64" i="1"/>
  <c r="R114" i="1"/>
  <c r="N126" i="1"/>
  <c r="I114" i="1"/>
  <c r="H131" i="1"/>
  <c r="R9" i="1"/>
  <c r="R131" i="1"/>
  <c r="P49" i="1"/>
  <c r="N114" i="1"/>
  <c r="M9" i="1"/>
  <c r="L44" i="1"/>
  <c r="J131" i="1"/>
  <c r="I69" i="1"/>
  <c r="R126" i="1"/>
  <c r="P101" i="1"/>
  <c r="N131" i="1"/>
  <c r="L119" i="1"/>
  <c r="R119" i="1"/>
  <c r="R35" i="1"/>
  <c r="P69" i="1"/>
  <c r="J64" i="1"/>
  <c r="R64" i="1"/>
  <c r="L72" i="1"/>
  <c r="O126" i="1"/>
  <c r="O119" i="1"/>
  <c r="L9" i="1"/>
  <c r="L49" i="1"/>
  <c r="K9" i="1"/>
  <c r="K49" i="1"/>
  <c r="J35" i="1"/>
  <c r="J114" i="1"/>
  <c r="I119" i="1"/>
  <c r="I126" i="1"/>
  <c r="H35" i="1"/>
  <c r="H114" i="1"/>
  <c r="G59" i="1"/>
  <c r="G69" i="1"/>
  <c r="F44" i="1"/>
  <c r="F59" i="1"/>
  <c r="U69" i="1"/>
  <c r="T9" i="1"/>
  <c r="S9" i="1"/>
  <c r="Q126" i="1"/>
  <c r="S44" i="1"/>
  <c r="Q114" i="1"/>
  <c r="K44" i="1"/>
  <c r="U44" i="1"/>
  <c r="S119" i="1"/>
  <c r="U131" i="1"/>
  <c r="U64" i="1"/>
  <c r="U59" i="1"/>
  <c r="T49" i="1"/>
  <c r="S49" i="1"/>
  <c r="Q119" i="1"/>
  <c r="T44" i="1"/>
  <c r="T72" i="1"/>
  <c r="S72" i="1"/>
  <c r="Q35" i="1"/>
  <c r="O114" i="1"/>
  <c r="O35" i="1"/>
  <c r="K72" i="1"/>
  <c r="F9" i="1"/>
  <c r="F126" i="1"/>
  <c r="U49" i="1"/>
  <c r="U9" i="1"/>
  <c r="T106" i="1"/>
  <c r="T101" i="1"/>
  <c r="S106" i="1"/>
  <c r="S101" i="1"/>
  <c r="R69" i="1"/>
  <c r="R59" i="1"/>
  <c r="Q64" i="1"/>
  <c r="Q131" i="1"/>
  <c r="P72" i="1"/>
  <c r="P44" i="1"/>
  <c r="O131" i="1"/>
  <c r="O64" i="1"/>
  <c r="N69" i="1"/>
  <c r="N59" i="1"/>
  <c r="M72" i="1"/>
  <c r="M44" i="1"/>
  <c r="L106" i="1"/>
  <c r="L101" i="1"/>
  <c r="K106" i="1"/>
  <c r="K101" i="1"/>
  <c r="J69" i="1"/>
  <c r="J59" i="1"/>
  <c r="I64" i="1"/>
  <c r="I131" i="1"/>
  <c r="H59" i="1"/>
  <c r="H69" i="1"/>
  <c r="G49" i="1"/>
  <c r="G9" i="1"/>
  <c r="F101" i="1"/>
  <c r="U72" i="1"/>
  <c r="G72" i="1"/>
  <c r="G44" i="1"/>
  <c r="F64" i="1"/>
  <c r="F72" i="1"/>
  <c r="H49" i="1"/>
  <c r="H9" i="1"/>
  <c r="G101" i="1"/>
  <c r="G106" i="1"/>
  <c r="F35" i="1"/>
  <c r="F69" i="1"/>
  <c r="F49" i="1"/>
  <c r="Q59" i="1"/>
  <c r="Q69" i="1"/>
  <c r="O59" i="1"/>
  <c r="O69" i="1"/>
  <c r="P126" i="1"/>
  <c r="P119" i="1"/>
  <c r="S126" i="1"/>
  <c r="K119" i="1"/>
  <c r="K126" i="1"/>
  <c r="U101" i="1"/>
  <c r="U106" i="1"/>
  <c r="T114" i="1"/>
  <c r="T35" i="1"/>
  <c r="S114" i="1"/>
  <c r="S35" i="1"/>
  <c r="N49" i="1"/>
  <c r="N9" i="1"/>
  <c r="M126" i="1"/>
  <c r="M119" i="1"/>
  <c r="L114" i="1"/>
  <c r="L35" i="1"/>
  <c r="K114" i="1"/>
  <c r="K35" i="1"/>
  <c r="J9" i="1"/>
  <c r="J49" i="1"/>
  <c r="U126" i="1"/>
  <c r="U119" i="1"/>
  <c r="T131" i="1"/>
  <c r="T64" i="1"/>
  <c r="S131" i="1"/>
  <c r="S64" i="1"/>
  <c r="R44" i="1"/>
  <c r="R72" i="1"/>
  <c r="Q9" i="1"/>
  <c r="Q49" i="1"/>
  <c r="P35" i="1"/>
  <c r="P114" i="1"/>
  <c r="O49" i="1"/>
  <c r="O9" i="1"/>
  <c r="N72" i="1"/>
  <c r="N44" i="1"/>
  <c r="M114" i="1"/>
  <c r="M35" i="1"/>
  <c r="L131" i="1"/>
  <c r="L64" i="1"/>
  <c r="K131" i="1"/>
  <c r="K64" i="1"/>
  <c r="J44" i="1"/>
  <c r="J72" i="1"/>
  <c r="I9" i="1"/>
  <c r="I49" i="1"/>
  <c r="H72" i="1"/>
  <c r="H44" i="1"/>
  <c r="G126" i="1"/>
  <c r="G119" i="1"/>
  <c r="U114" i="1"/>
  <c r="T69" i="1"/>
  <c r="S69" i="1"/>
  <c r="R106" i="1"/>
  <c r="Q44" i="1"/>
  <c r="Q72" i="1"/>
  <c r="P64" i="1"/>
  <c r="O72" i="1"/>
  <c r="O44" i="1"/>
  <c r="N101" i="1"/>
  <c r="M131" i="1"/>
  <c r="L69" i="1"/>
  <c r="K69" i="1"/>
  <c r="J106" i="1"/>
  <c r="J101" i="1"/>
  <c r="I44" i="1"/>
  <c r="I72" i="1"/>
  <c r="H101" i="1"/>
  <c r="H106" i="1"/>
  <c r="G114" i="1"/>
  <c r="G35" i="1"/>
  <c r="F119" i="1"/>
  <c r="F131" i="1"/>
  <c r="Q106" i="1"/>
  <c r="O101" i="1"/>
  <c r="J119" i="1"/>
  <c r="I106" i="1"/>
  <c r="H126" i="1"/>
  <c r="G131" i="1"/>
  <c r="F106" i="1"/>
</calcChain>
</file>

<file path=xl/sharedStrings.xml><?xml version="1.0" encoding="utf-8"?>
<sst xmlns="http://schemas.openxmlformats.org/spreadsheetml/2006/main" count="321" uniqueCount="169">
  <si>
    <t>Policlínica Estadual da Região Nordeste – Unidade Posse</t>
  </si>
  <si>
    <t>PRODUÇÃO ASSISTENCIAL</t>
  </si>
  <si>
    <t>01. ATENDIMENTO AMBULATORIAL</t>
  </si>
  <si>
    <t>Meta Parcial</t>
  </si>
  <si>
    <t>26-31-jul-24</t>
  </si>
  <si>
    <t>Meta Mensal</t>
  </si>
  <si>
    <t>Consulta Médica</t>
  </si>
  <si>
    <t>Consulta Multiprofissional</t>
  </si>
  <si>
    <t>TOTAL</t>
  </si>
  <si>
    <t>02. CONSULTA MÉDICA POR ESPECIALIDADE</t>
  </si>
  <si>
    <t>Anestesiologia*</t>
  </si>
  <si>
    <t>Cirurgia Vascular</t>
  </si>
  <si>
    <t>Cardiologia</t>
  </si>
  <si>
    <t>Clínico Geral – Linha do cuidado</t>
  </si>
  <si>
    <t>Dermatologia</t>
  </si>
  <si>
    <t>Endocrinologia</t>
  </si>
  <si>
    <t>Gastroenterologia</t>
  </si>
  <si>
    <t>Ginecologia</t>
  </si>
  <si>
    <t>Obstetrícia (pré-natal de alto risco)</t>
  </si>
  <si>
    <t>Hematologia</t>
  </si>
  <si>
    <t>Infectologia</t>
  </si>
  <si>
    <t>Mastologia</t>
  </si>
  <si>
    <t>Nefrologia</t>
  </si>
  <si>
    <t>Neurologia</t>
  </si>
  <si>
    <t>Pediatria</t>
  </si>
  <si>
    <t>Oftalmologia</t>
  </si>
  <si>
    <t>Ortopedia/Traumatologia</t>
  </si>
  <si>
    <t>Otorrinolaringologia</t>
  </si>
  <si>
    <t>Pneumologia</t>
  </si>
  <si>
    <t>Proctologia</t>
  </si>
  <si>
    <t>Psiquiatria</t>
  </si>
  <si>
    <t>Reumatologia</t>
  </si>
  <si>
    <t>Urologia</t>
  </si>
  <si>
    <t>03. CONSULTA MULTIPROFISSIONAL POR ESPECIALIDADE</t>
  </si>
  <si>
    <t>Enfermeiro</t>
  </si>
  <si>
    <t>Farmacêutico</t>
  </si>
  <si>
    <t>Fisioterapeuta</t>
  </si>
  <si>
    <t>Fonoaudiólogo</t>
  </si>
  <si>
    <t>Nutricionista</t>
  </si>
  <si>
    <t>Psicólogo</t>
  </si>
  <si>
    <t>04. CONSULTA MULTIPROFISSIONAL POR ESPECIALIDADE [Exclusa da  Meta]</t>
  </si>
  <si>
    <t>Enfermagem (triagem)</t>
  </si>
  <si>
    <t>Serviço Social</t>
  </si>
  <si>
    <t>05. PRÁTICAS INTEGRATIVAS E COMPLEMENTARES - PICS</t>
  </si>
  <si>
    <t>Acunputura</t>
  </si>
  <si>
    <t>Aromaterapia</t>
  </si>
  <si>
    <t>Auriculoterapia</t>
  </si>
  <si>
    <t>Fitoterapia</t>
  </si>
  <si>
    <t>Tratamento Naturopático</t>
  </si>
  <si>
    <t>Ventosaterapia</t>
  </si>
  <si>
    <t>Outras PICs</t>
  </si>
  <si>
    <t>06. CONSULTA FARMACÊUTICA</t>
  </si>
  <si>
    <t>Consultas Farmacêuticas</t>
  </si>
  <si>
    <t>≥ 5%</t>
  </si>
  <si>
    <t>Consultas Farmacêuticas Realizadas</t>
  </si>
  <si>
    <t>-</t>
  </si>
  <si>
    <t>Processos Atendidos</t>
  </si>
  <si>
    <t>07. DISPENSAÇÃO DE MEDICAMENTOS</t>
  </si>
  <si>
    <t>Dispensação de Medicamentos em relação aos processos cadastrados</t>
  </si>
  <si>
    <t>≥ 50%</t>
  </si>
  <si>
    <t>Dispensação de Medicamentos realizadas</t>
  </si>
  <si>
    <t>Processos Cadastrados</t>
  </si>
  <si>
    <t>08. PROCEDIMENTO CIRURGICO AMBULATORIAL</t>
  </si>
  <si>
    <t>Cirurgia Menor Ambulatorial (CMA)</t>
  </si>
  <si>
    <t>09. SADT (INTERNO E EXTERNO) REALIZADO</t>
  </si>
  <si>
    <t>Audiometria</t>
  </si>
  <si>
    <t>Cistoscopia</t>
  </si>
  <si>
    <t>Colonoscopia</t>
  </si>
  <si>
    <t>Colposcopia</t>
  </si>
  <si>
    <t>Densitometria Óssea</t>
  </si>
  <si>
    <t>Doppler Vascular</t>
  </si>
  <si>
    <t>Ecocardiografia</t>
  </si>
  <si>
    <t>Eletrocardiografia</t>
  </si>
  <si>
    <t>Eletroencefalografia</t>
  </si>
  <si>
    <t>Eletroneuromiografia</t>
  </si>
  <si>
    <t>Endoscopia</t>
  </si>
  <si>
    <t>Emissões otoacústica</t>
  </si>
  <si>
    <t>Espirometria</t>
  </si>
  <si>
    <t>Holter</t>
  </si>
  <si>
    <t>Mamografia</t>
  </si>
  <si>
    <t>Mapa</t>
  </si>
  <si>
    <t>Nasofibroscopia</t>
  </si>
  <si>
    <t>Punção Aspirativa por Agrulha Fina (PAAF): Tireóide e Mama</t>
  </si>
  <si>
    <t>Punção Aspirativa por Agrulha Grossa</t>
  </si>
  <si>
    <t>Radiologia</t>
  </si>
  <si>
    <t>Ressonância Nuclear Maética</t>
  </si>
  <si>
    <t>Teste Ergométrico</t>
  </si>
  <si>
    <t>Tomografia Computadorizada</t>
  </si>
  <si>
    <t>Ultrassonografia</t>
  </si>
  <si>
    <t>Urodinâmica</t>
  </si>
  <si>
    <t>Videolaringoscopia</t>
  </si>
  <si>
    <t>10. SADT INTERNO REALIZADO</t>
  </si>
  <si>
    <t>Análises Clínicas</t>
  </si>
  <si>
    <t>Patologia Clínica</t>
  </si>
  <si>
    <t>11. SADT INTERNO OFTALMOLOGICO REALIZADO</t>
  </si>
  <si>
    <t>Fundoscopia</t>
  </si>
  <si>
    <t>Potencial de acuidade visual</t>
  </si>
  <si>
    <t>Tonometria</t>
  </si>
  <si>
    <t>Triagem oftalmológica</t>
  </si>
  <si>
    <t>Teste ortóptico</t>
  </si>
  <si>
    <t>12. CENTRO ESPECIALIZADO EM ODONTOLOGIA (CEO II) - 
CONSULTAS ODONTOLÓGICAS</t>
  </si>
  <si>
    <t>Primeira Consulta</t>
  </si>
  <si>
    <t>Consulta Subsequente</t>
  </si>
  <si>
    <t>13. CENTRO ESPECIALIZADO EM ODONTOLOGIA (CEO II) - 
PROCEDIMENTOS POR ESPECIALIDADES</t>
  </si>
  <si>
    <t>Procedimentos Básicos</t>
  </si>
  <si>
    <t>Periodontia</t>
  </si>
  <si>
    <t>Endodontia</t>
  </si>
  <si>
    <t>Cirurgia Oral</t>
  </si>
  <si>
    <t>14. CLÍNICA DE TERAPIA RENAL SUBSTITUTIVA</t>
  </si>
  <si>
    <t>Hemodiálise</t>
  </si>
  <si>
    <t>Treinamento diálise peritoneal</t>
  </si>
  <si>
    <t>15. TRANSPORTE PARA TRS</t>
  </si>
  <si>
    <t>Ônibus I</t>
  </si>
  <si>
    <t>VAN</t>
  </si>
  <si>
    <t>INDICADORES E METAS DE DESEMPENHO</t>
  </si>
  <si>
    <t>Indicadores de Desempenho</t>
  </si>
  <si>
    <t>01. Razão do Quantitativo de Consultas Ofertadas</t>
  </si>
  <si>
    <t>Número de consultas ofertadas</t>
  </si>
  <si>
    <t>Número de consultas propostas nas metas da unidade</t>
  </si>
  <si>
    <t>02. Razão do Quantitativo de Exames (SADT) Ofertadas</t>
  </si>
  <si>
    <t>Número de SADTS ofertados</t>
  </si>
  <si>
    <t>Número de SADTS propostos nas metas da unidade</t>
  </si>
  <si>
    <t>03. Percentual de Exames de Imagem com Resultado Liberado em até 72h</t>
  </si>
  <si>
    <t>≥ 70%</t>
  </si>
  <si>
    <t>Número de Exames de Imagem com Resultado Liberado em até 72h</t>
  </si>
  <si>
    <t>Número de Exames de Imagem com Realizados</t>
  </si>
  <si>
    <t>04. Taxa de Acuracidade de Estoque dos Medicamentos do Componente Especializado da Assistência Farmacêutica</t>
  </si>
  <si>
    <t>≥ 99%</t>
  </si>
  <si>
    <t>Número de itens em conformidade</t>
  </si>
  <si>
    <t>Número total de itens cadastrados no sistema</t>
  </si>
  <si>
    <t>05. Percentual de Consultas Farmacêuticas em Relação ao Número de Processos do CEAF atendidos no mês</t>
  </si>
  <si>
    <t>Número de Processos do CEAF atendidos no mês</t>
  </si>
  <si>
    <t>06. Taxa de Perda Financeira de Medicamentos por Prazo de Validade</t>
  </si>
  <si>
    <t>≤ 0,5%</t>
  </si>
  <si>
    <t>Valor financeiro da perda do segmento padronizado por validade expirada no hospital</t>
  </si>
  <si>
    <t>Valor financeiro inventariado na CAF no período</t>
  </si>
  <si>
    <t>INDICADORES DE EFETIVIDADE</t>
  </si>
  <si>
    <t>Indicadores de Efetividade</t>
  </si>
  <si>
    <t>01. Indicador de Gestão Ambulatorial (%)</t>
  </si>
  <si>
    <t>Taxa de Perda Primária Global (%)</t>
  </si>
  <si>
    <t>Taxa de Perda Primária Consultas Médicas</t>
  </si>
  <si>
    <t>Taxa de Perda Primária Não Médicas</t>
  </si>
  <si>
    <t>Taxa de Absenteísmo Global (%)</t>
  </si>
  <si>
    <t>Taxa de Absenteísmo Consultas Médicas</t>
  </si>
  <si>
    <t>Taxa de Absenteísmo Consultas Não Médicas</t>
  </si>
  <si>
    <t>02. Desaproveitamento SADT</t>
  </si>
  <si>
    <t>Procedimento</t>
  </si>
  <si>
    <t>Perda primária</t>
  </si>
  <si>
    <t>Absenteísmo</t>
  </si>
  <si>
    <t>Emissões Otoacústica</t>
  </si>
  <si>
    <t>Mamograﬁa</t>
  </si>
  <si>
    <t>MAPA</t>
  </si>
  <si>
    <t>Punção aspirativa por agulha fina (PAAF): tireóide e mama</t>
  </si>
  <si>
    <t>Punção aspirativa por agulha grossa</t>
  </si>
  <si>
    <t>Ressonância Magnética</t>
  </si>
  <si>
    <t>Tomograﬁa</t>
  </si>
  <si>
    <t>Ultrassonograﬁa </t>
  </si>
  <si>
    <t>03. Taxa de Absenteísmo</t>
  </si>
  <si>
    <t>Profissão</t>
  </si>
  <si>
    <t>Celetista</t>
  </si>
  <si>
    <t>Estatutário</t>
  </si>
  <si>
    <t>N/A</t>
  </si>
  <si>
    <t>Técnico de Enfermagem</t>
  </si>
  <si>
    <t>Médicos</t>
  </si>
  <si>
    <t>Biomédico</t>
  </si>
  <si>
    <t>Assistente social</t>
  </si>
  <si>
    <t>Áreas administrativas e de suporte</t>
  </si>
  <si>
    <t>GERAL</t>
  </si>
  <si>
    <t>04. Rotatividade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</si>
</sst>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mmm\-yy;@"/>
    <numFmt numFmtId="165" formatCode="0.0%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50"/>
      <color rgb="FF000000"/>
      <name val="Calibri"/>
      <family val="2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</font>
    <font>
      <b/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color rgb="FF000000"/>
      <name val="Arial"/>
    </font>
    <font>
      <sz val="50"/>
      <color rgb="FF000000"/>
      <name val="Arial"/>
      <family val="2"/>
    </font>
    <font>
      <b/>
      <sz val="10"/>
      <color rgb="FF000000"/>
      <name val="Arial"/>
    </font>
    <font>
      <b/>
      <sz val="11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D8D8D8"/>
        <bgColor indexed="64"/>
      </patternFill>
    </fill>
    <fill>
      <patternFill patternType="solid">
        <fgColor rgb="FFFFFFFF"/>
        <bgColor rgb="FFE2F0D9"/>
      </patternFill>
    </fill>
    <fill>
      <patternFill patternType="solid">
        <fgColor rgb="FFFFFFFF"/>
        <bgColor rgb="FFFFFFFF"/>
      </patternFill>
    </fill>
    <fill>
      <patternFill patternType="solid">
        <fgColor rgb="FFB2B2B2"/>
        <bgColor rgb="FF99CCFF"/>
      </patternFill>
    </fill>
    <fill>
      <patternFill patternType="solid">
        <fgColor rgb="FFD8D8D8"/>
        <bgColor rgb="FFCCFFFF"/>
      </patternFill>
    </fill>
    <fill>
      <patternFill patternType="solid">
        <fgColor rgb="FF81D41A"/>
        <bgColor rgb="FFE2F0D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103">
    <xf numFmtId="0" fontId="0" fillId="0" borderId="0" xfId="0"/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2" fillId="0" borderId="0" xfId="1" applyAlignment="1">
      <alignment horizontal="center" vertical="center"/>
    </xf>
    <xf numFmtId="164" fontId="4" fillId="2" borderId="1" xfId="1" applyNumberFormat="1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3" fontId="7" fillId="3" borderId="1" xfId="1" applyNumberFormat="1" applyFont="1" applyFill="1" applyBorder="1" applyAlignment="1">
      <alignment horizontal="left" vertical="center" wrapText="1" indent="1"/>
    </xf>
    <xf numFmtId="3" fontId="7" fillId="3" borderId="1" xfId="1" applyNumberFormat="1" applyFont="1" applyFill="1" applyBorder="1" applyAlignment="1">
      <alignment horizontal="center" vertical="center"/>
    </xf>
    <xf numFmtId="3" fontId="2" fillId="0" borderId="0" xfId="1" applyNumberFormat="1" applyAlignment="1">
      <alignment horizontal="center" vertical="center"/>
    </xf>
    <xf numFmtId="3" fontId="4" fillId="3" borderId="1" xfId="1" applyNumberFormat="1" applyFont="1" applyFill="1" applyBorder="1" applyAlignment="1">
      <alignment horizontal="left" vertical="center" wrapText="1" indent="1"/>
    </xf>
    <xf numFmtId="3" fontId="4" fillId="3" borderId="1" xfId="1" applyNumberFormat="1" applyFont="1" applyFill="1" applyBorder="1" applyAlignment="1">
      <alignment horizontal="center" vertical="center"/>
    </xf>
    <xf numFmtId="3" fontId="8" fillId="0" borderId="0" xfId="1" applyNumberFormat="1" applyFont="1" applyAlignment="1">
      <alignment horizontal="center" vertical="center"/>
    </xf>
    <xf numFmtId="3" fontId="7" fillId="0" borderId="2" xfId="1" applyNumberFormat="1" applyFont="1" applyBorder="1" applyAlignment="1">
      <alignment horizontal="left" vertical="center" wrapText="1"/>
    </xf>
    <xf numFmtId="3" fontId="7" fillId="0" borderId="2" xfId="1" applyNumberFormat="1" applyFont="1" applyBorder="1" applyAlignment="1">
      <alignment horizontal="center" vertical="center"/>
    </xf>
    <xf numFmtId="3" fontId="9" fillId="0" borderId="2" xfId="1" applyNumberFormat="1" applyFont="1" applyBorder="1" applyAlignment="1">
      <alignment horizontal="center" vertical="center"/>
    </xf>
    <xf numFmtId="3" fontId="7" fillId="3" borderId="1" xfId="1" applyNumberFormat="1" applyFont="1" applyFill="1" applyBorder="1" applyAlignment="1">
      <alignment vertical="center"/>
    </xf>
    <xf numFmtId="3" fontId="9" fillId="3" borderId="1" xfId="1" applyNumberFormat="1" applyFont="1" applyFill="1" applyBorder="1" applyAlignment="1">
      <alignment horizontal="center" vertical="center"/>
    </xf>
    <xf numFmtId="9" fontId="9" fillId="0" borderId="1" xfId="0" applyNumberFormat="1" applyFont="1" applyBorder="1" applyAlignment="1">
      <alignment horizontal="center" vertical="center"/>
    </xf>
    <xf numFmtId="9" fontId="9" fillId="4" borderId="1" xfId="0" applyNumberFormat="1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left" vertical="center" wrapText="1" indent="2"/>
    </xf>
    <xf numFmtId="3" fontId="9" fillId="0" borderId="1" xfId="0" applyNumberFormat="1" applyFont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3" fontId="9" fillId="4" borderId="1" xfId="0" applyNumberFormat="1" applyFont="1" applyFill="1" applyBorder="1" applyAlignment="1">
      <alignment horizontal="left" vertical="center" wrapText="1" indent="1"/>
    </xf>
    <xf numFmtId="0" fontId="2" fillId="0" borderId="2" xfId="1" applyBorder="1" applyAlignment="1">
      <alignment horizontal="left" vertical="center" wrapText="1"/>
    </xf>
    <xf numFmtId="0" fontId="2" fillId="0" borderId="2" xfId="1" applyBorder="1" applyAlignment="1">
      <alignment horizontal="center" vertical="center"/>
    </xf>
    <xf numFmtId="164" fontId="8" fillId="0" borderId="0" xfId="1" applyNumberFormat="1" applyFont="1" applyAlignment="1">
      <alignment horizontal="center" vertical="center"/>
    </xf>
    <xf numFmtId="3" fontId="9" fillId="4" borderId="1" xfId="2" applyNumberFormat="1" applyFont="1" applyFill="1" applyBorder="1" applyAlignment="1" applyProtection="1">
      <alignment horizontal="center" vertical="center"/>
    </xf>
    <xf numFmtId="3" fontId="5" fillId="4" borderId="1" xfId="0" applyNumberFormat="1" applyFont="1" applyFill="1" applyBorder="1" applyAlignment="1">
      <alignment horizontal="left" vertical="center" wrapText="1" indent="1"/>
    </xf>
    <xf numFmtId="3" fontId="5" fillId="4" borderId="1" xfId="2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3" fontId="10" fillId="4" borderId="1" xfId="2" applyNumberFormat="1" applyFont="1" applyFill="1" applyBorder="1" applyAlignment="1">
      <alignment horizontal="center" vertical="center"/>
    </xf>
    <xf numFmtId="3" fontId="5" fillId="3" borderId="1" xfId="1" applyNumberFormat="1" applyFont="1" applyFill="1" applyBorder="1" applyAlignment="1">
      <alignment horizontal="center" vertical="center"/>
    </xf>
    <xf numFmtId="3" fontId="10" fillId="4" borderId="1" xfId="0" applyNumberFormat="1" applyFont="1" applyFill="1" applyBorder="1" applyAlignment="1">
      <alignment horizontal="center" vertical="center"/>
    </xf>
    <xf numFmtId="3" fontId="9" fillId="3" borderId="1" xfId="1" applyNumberFormat="1" applyFont="1" applyFill="1" applyBorder="1" applyAlignment="1">
      <alignment horizontal="center" vertical="center" wrapText="1"/>
    </xf>
    <xf numFmtId="3" fontId="5" fillId="3" borderId="1" xfId="1" applyNumberFormat="1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2" fillId="0" borderId="0" xfId="1" applyAlignment="1">
      <alignment horizontal="left" vertical="center"/>
    </xf>
    <xf numFmtId="0" fontId="11" fillId="0" borderId="0" xfId="1" applyFont="1" applyAlignment="1">
      <alignment vertical="center"/>
    </xf>
    <xf numFmtId="0" fontId="11" fillId="0" borderId="0" xfId="1" applyFont="1"/>
    <xf numFmtId="0" fontId="9" fillId="0" borderId="0" xfId="1" applyFont="1" applyAlignment="1">
      <alignment vertical="center"/>
    </xf>
    <xf numFmtId="164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>
      <alignment horizontal="center" vertical="center"/>
    </xf>
    <xf numFmtId="164" fontId="5" fillId="0" borderId="0" xfId="1" applyNumberFormat="1" applyFont="1" applyAlignment="1">
      <alignment vertical="center"/>
    </xf>
    <xf numFmtId="164" fontId="5" fillId="0" borderId="0" xfId="1" applyNumberFormat="1" applyFont="1"/>
    <xf numFmtId="10" fontId="5" fillId="6" borderId="1" xfId="1" applyNumberFormat="1" applyFont="1" applyFill="1" applyBorder="1" applyAlignment="1">
      <alignment horizontal="left" vertical="center" wrapText="1"/>
    </xf>
    <xf numFmtId="9" fontId="5" fillId="2" borderId="1" xfId="1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/>
    </xf>
    <xf numFmtId="10" fontId="5" fillId="0" borderId="0" xfId="1" applyNumberFormat="1" applyFont="1" applyAlignment="1">
      <alignment vertical="center"/>
    </xf>
    <xf numFmtId="3" fontId="9" fillId="3" borderId="1" xfId="1" applyNumberFormat="1" applyFont="1" applyFill="1" applyBorder="1" applyAlignment="1">
      <alignment horizontal="left" vertical="center" wrapText="1" indent="2"/>
    </xf>
    <xf numFmtId="3" fontId="9" fillId="0" borderId="0" xfId="1" applyNumberFormat="1" applyFont="1" applyAlignment="1">
      <alignment vertical="center"/>
    </xf>
    <xf numFmtId="3" fontId="9" fillId="0" borderId="0" xfId="1" applyNumberFormat="1" applyFont="1"/>
    <xf numFmtId="9" fontId="5" fillId="6" borderId="1" xfId="1" applyNumberFormat="1" applyFont="1" applyFill="1" applyBorder="1" applyAlignment="1">
      <alignment horizontal="center" vertical="center"/>
    </xf>
    <xf numFmtId="165" fontId="5" fillId="6" borderId="1" xfId="0" applyNumberFormat="1" applyFont="1" applyFill="1" applyBorder="1" applyAlignment="1">
      <alignment horizontal="center" vertical="center"/>
    </xf>
    <xf numFmtId="164" fontId="5" fillId="5" borderId="5" xfId="1" applyNumberFormat="1" applyFont="1" applyFill="1" applyBorder="1" applyAlignment="1">
      <alignment horizontal="center" vertical="center" wrapText="1"/>
    </xf>
    <xf numFmtId="164" fontId="5" fillId="5" borderId="5" xfId="1" applyNumberFormat="1" applyFont="1" applyFill="1" applyBorder="1" applyAlignment="1">
      <alignment horizontal="centerContinuous" vertical="center"/>
    </xf>
    <xf numFmtId="10" fontId="5" fillId="6" borderId="5" xfId="1" applyNumberFormat="1" applyFont="1" applyFill="1" applyBorder="1" applyAlignment="1">
      <alignment horizontal="left" vertical="center" wrapText="1"/>
    </xf>
    <xf numFmtId="9" fontId="5" fillId="2" borderId="6" xfId="1" applyNumberFormat="1" applyFont="1" applyFill="1" applyBorder="1" applyAlignment="1">
      <alignment horizontal="centerContinuous" vertical="center"/>
    </xf>
    <xf numFmtId="165" fontId="5" fillId="2" borderId="7" xfId="0" applyNumberFormat="1" applyFont="1" applyFill="1" applyBorder="1" applyAlignment="1">
      <alignment horizontal="centerContinuous" vertical="center"/>
    </xf>
    <xf numFmtId="9" fontId="5" fillId="2" borderId="5" xfId="1" applyNumberFormat="1" applyFont="1" applyFill="1" applyBorder="1" applyAlignment="1">
      <alignment horizontal="centerContinuous" vertical="center"/>
    </xf>
    <xf numFmtId="165" fontId="5" fillId="2" borderId="5" xfId="0" applyNumberFormat="1" applyFont="1" applyFill="1" applyBorder="1" applyAlignment="1">
      <alignment horizontal="centerContinuous" vertical="center"/>
    </xf>
    <xf numFmtId="3" fontId="9" fillId="3" borderId="5" xfId="1" applyNumberFormat="1" applyFont="1" applyFill="1" applyBorder="1" applyAlignment="1">
      <alignment horizontal="left" vertical="center" wrapText="1" indent="2"/>
    </xf>
    <xf numFmtId="10" fontId="9" fillId="0" borderId="5" xfId="1" applyNumberFormat="1" applyFont="1" applyBorder="1" applyAlignment="1">
      <alignment horizontal="center" vertical="center"/>
    </xf>
    <xf numFmtId="165" fontId="5" fillId="0" borderId="7" xfId="0" applyNumberFormat="1" applyFont="1" applyBorder="1" applyAlignment="1">
      <alignment horizontal="center" vertical="center"/>
    </xf>
    <xf numFmtId="10" fontId="9" fillId="0" borderId="5" xfId="1" applyNumberFormat="1" applyFont="1" applyBorder="1" applyAlignment="1">
      <alignment horizontal="centerContinuous" vertical="center"/>
    </xf>
    <xf numFmtId="10" fontId="9" fillId="0" borderId="5" xfId="0" applyNumberFormat="1" applyFont="1" applyBorder="1" applyAlignment="1">
      <alignment horizontal="centerContinuous" vertical="center"/>
    </xf>
    <xf numFmtId="10" fontId="9" fillId="3" borderId="5" xfId="1" applyNumberFormat="1" applyFont="1" applyFill="1" applyBorder="1" applyAlignment="1">
      <alignment horizontal="centerContinuous" vertical="center"/>
    </xf>
    <xf numFmtId="10" fontId="9" fillId="3" borderId="5" xfId="1" applyNumberFormat="1" applyFont="1" applyFill="1" applyBorder="1" applyAlignment="1">
      <alignment horizontal="center" vertical="center"/>
    </xf>
    <xf numFmtId="10" fontId="9" fillId="0" borderId="5" xfId="0" applyNumberFormat="1" applyFont="1" applyBorder="1" applyAlignment="1">
      <alignment horizontal="center" vertical="center"/>
    </xf>
    <xf numFmtId="3" fontId="9" fillId="3" borderId="8" xfId="1" applyNumberFormat="1" applyFont="1" applyFill="1" applyBorder="1" applyAlignment="1">
      <alignment horizontal="left" vertical="center" wrapText="1" indent="2"/>
    </xf>
    <xf numFmtId="3" fontId="5" fillId="3" borderId="8" xfId="1" applyNumberFormat="1" applyFont="1" applyFill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164" fontId="5" fillId="2" borderId="5" xfId="1" applyNumberFormat="1" applyFont="1" applyFill="1" applyBorder="1" applyAlignment="1">
      <alignment horizontal="centerContinuous" vertical="center"/>
    </xf>
    <xf numFmtId="10" fontId="5" fillId="6" borderId="5" xfId="1" applyNumberFormat="1" applyFont="1" applyFill="1" applyBorder="1" applyAlignment="1">
      <alignment horizontal="center" vertical="center" wrapText="1"/>
    </xf>
    <xf numFmtId="3" fontId="5" fillId="3" borderId="5" xfId="1" applyNumberFormat="1" applyFont="1" applyFill="1" applyBorder="1" applyAlignment="1">
      <alignment horizontal="left" vertical="center" wrapText="1" indent="2"/>
    </xf>
    <xf numFmtId="10" fontId="5" fillId="3" borderId="5" xfId="1" applyNumberFormat="1" applyFont="1" applyFill="1" applyBorder="1" applyAlignment="1">
      <alignment horizontal="center" vertical="center"/>
    </xf>
    <xf numFmtId="10" fontId="5" fillId="0" borderId="5" xfId="0" applyNumberFormat="1" applyFont="1" applyBorder="1" applyAlignment="1">
      <alignment horizontal="center" vertical="center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/>
    <xf numFmtId="10" fontId="12" fillId="3" borderId="6" xfId="1" applyNumberFormat="1" applyFont="1" applyFill="1" applyBorder="1" applyAlignment="1">
      <alignment horizontal="centerContinuous" vertical="center"/>
    </xf>
    <xf numFmtId="10" fontId="12" fillId="3" borderId="7" xfId="1" applyNumberFormat="1" applyFont="1" applyFill="1" applyBorder="1" applyAlignment="1">
      <alignment horizontal="centerContinuous" vertical="center"/>
    </xf>
    <xf numFmtId="10" fontId="5" fillId="3" borderId="6" xfId="1" applyNumberFormat="1" applyFont="1" applyFill="1" applyBorder="1" applyAlignment="1">
      <alignment horizontal="centerContinuous" vertical="center"/>
    </xf>
    <xf numFmtId="10" fontId="5" fillId="0" borderId="7" xfId="0" applyNumberFormat="1" applyFont="1" applyBorder="1" applyAlignment="1">
      <alignment horizontal="centerContinuous" vertical="center"/>
    </xf>
    <xf numFmtId="0" fontId="9" fillId="0" borderId="8" xfId="1" applyFont="1" applyBorder="1" applyAlignment="1">
      <alignment vertical="center"/>
    </xf>
    <xf numFmtId="0" fontId="9" fillId="0" borderId="8" xfId="1" applyFont="1" applyBorder="1" applyAlignment="1">
      <alignment horizontal="center" vertical="center"/>
    </xf>
    <xf numFmtId="9" fontId="9" fillId="0" borderId="0" xfId="1" applyNumberFormat="1" applyFont="1" applyAlignment="1">
      <alignment vertical="center"/>
    </xf>
    <xf numFmtId="10" fontId="5" fillId="3" borderId="5" xfId="1" applyNumberFormat="1" applyFont="1" applyFill="1" applyBorder="1" applyAlignment="1">
      <alignment horizontal="centerContinuous" vertical="center"/>
    </xf>
    <xf numFmtId="10" fontId="5" fillId="0" borderId="5" xfId="0" applyNumberFormat="1" applyFont="1" applyBorder="1" applyAlignment="1">
      <alignment horizontal="centerContinuous" vertical="center"/>
    </xf>
    <xf numFmtId="3" fontId="13" fillId="7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3" fontId="7" fillId="3" borderId="1" xfId="1" applyNumberFormat="1" applyFont="1" applyFill="1" applyBorder="1" applyAlignment="1">
      <alignment horizontal="center" vertical="center"/>
    </xf>
    <xf numFmtId="3" fontId="13" fillId="7" borderId="3" xfId="1" applyNumberFormat="1" applyFont="1" applyFill="1" applyBorder="1" applyAlignment="1">
      <alignment horizontal="center" vertical="center" wrapText="1"/>
    </xf>
    <xf numFmtId="3" fontId="13" fillId="7" borderId="2" xfId="1" applyNumberFormat="1" applyFont="1" applyFill="1" applyBorder="1" applyAlignment="1">
      <alignment horizontal="center" vertical="center" wrapText="1"/>
    </xf>
    <xf numFmtId="3" fontId="13" fillId="7" borderId="4" xfId="1" applyNumberFormat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3" fontId="13" fillId="7" borderId="5" xfId="1" applyNumberFormat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</cellXfs>
  <cellStyles count="3">
    <cellStyle name="Normal" xfId="0" builtinId="0"/>
    <cellStyle name="Normal 5 2" xfId="1" xr:uid="{07A2ACF0-1108-4FED-8514-972489BDF114}"/>
    <cellStyle name="Porcentagem 4" xfId="2" xr:uid="{3D9B2E9A-E72F-471E-8F5B-27896A1E60C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95250</xdr:rowOff>
    </xdr:from>
    <xdr:to>
      <xdr:col>0</xdr:col>
      <xdr:colOff>2019300</xdr:colOff>
      <xdr:row>0</xdr:row>
      <xdr:rowOff>638175</xdr:rowOff>
    </xdr:to>
    <xdr:pic>
      <xdr:nvPicPr>
        <xdr:cNvPr id="1027" name="Imagem 1">
          <a:extLst>
            <a:ext uri="{FF2B5EF4-FFF2-40B4-BE49-F238E27FC236}">
              <a16:creationId xmlns:a16="http://schemas.microsoft.com/office/drawing/2014/main" id="{073F09A4-AE47-9C61-0B41-37B8BAAF0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9525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3914775</xdr:colOff>
      <xdr:row>0</xdr:row>
      <xdr:rowOff>0</xdr:rowOff>
    </xdr:from>
    <xdr:to>
      <xdr:col>5</xdr:col>
      <xdr:colOff>1685925</xdr:colOff>
      <xdr:row>0</xdr:row>
      <xdr:rowOff>704850</xdr:rowOff>
    </xdr:to>
    <xdr:pic>
      <xdr:nvPicPr>
        <xdr:cNvPr id="1028" name="Imagem 2">
          <a:extLst>
            <a:ext uri="{FF2B5EF4-FFF2-40B4-BE49-F238E27FC236}">
              <a16:creationId xmlns:a16="http://schemas.microsoft.com/office/drawing/2014/main" id="{01CE0C33-D4C2-ECE3-D0E8-D800B746E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14775" y="0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114300</xdr:rowOff>
    </xdr:from>
    <xdr:to>
      <xdr:col>0</xdr:col>
      <xdr:colOff>2124075</xdr:colOff>
      <xdr:row>0</xdr:row>
      <xdr:rowOff>657225</xdr:rowOff>
    </xdr:to>
    <xdr:pic>
      <xdr:nvPicPr>
        <xdr:cNvPr id="2051" name="Imagem 1">
          <a:extLst>
            <a:ext uri="{FF2B5EF4-FFF2-40B4-BE49-F238E27FC236}">
              <a16:creationId xmlns:a16="http://schemas.microsoft.com/office/drawing/2014/main" id="{FD68E9B1-E78B-6D77-E336-38BCA6406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11430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3924300</xdr:colOff>
      <xdr:row>0</xdr:row>
      <xdr:rowOff>0</xdr:rowOff>
    </xdr:from>
    <xdr:to>
      <xdr:col>5</xdr:col>
      <xdr:colOff>1285875</xdr:colOff>
      <xdr:row>0</xdr:row>
      <xdr:rowOff>704850</xdr:rowOff>
    </xdr:to>
    <xdr:pic>
      <xdr:nvPicPr>
        <xdr:cNvPr id="2052" name="Imagem 2">
          <a:extLst>
            <a:ext uri="{FF2B5EF4-FFF2-40B4-BE49-F238E27FC236}">
              <a16:creationId xmlns:a16="http://schemas.microsoft.com/office/drawing/2014/main" id="{002A9299-F0B7-0E54-2056-17F180C4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4300" y="0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95250</xdr:rowOff>
    </xdr:from>
    <xdr:to>
      <xdr:col>0</xdr:col>
      <xdr:colOff>2009775</xdr:colOff>
      <xdr:row>0</xdr:row>
      <xdr:rowOff>638175</xdr:rowOff>
    </xdr:to>
    <xdr:pic>
      <xdr:nvPicPr>
        <xdr:cNvPr id="3075" name="Imagem 1">
          <a:extLst>
            <a:ext uri="{FF2B5EF4-FFF2-40B4-BE49-F238E27FC236}">
              <a16:creationId xmlns:a16="http://schemas.microsoft.com/office/drawing/2014/main" id="{5CE5BEDC-F209-FCF1-335B-FD7877D8A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95250"/>
          <a:ext cx="189547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3562350</xdr:colOff>
      <xdr:row>0</xdr:row>
      <xdr:rowOff>0</xdr:rowOff>
    </xdr:from>
    <xdr:to>
      <xdr:col>6</xdr:col>
      <xdr:colOff>1333500</xdr:colOff>
      <xdr:row>0</xdr:row>
      <xdr:rowOff>704850</xdr:rowOff>
    </xdr:to>
    <xdr:pic>
      <xdr:nvPicPr>
        <xdr:cNvPr id="3076" name="Imagem 2">
          <a:extLst>
            <a:ext uri="{FF2B5EF4-FFF2-40B4-BE49-F238E27FC236}">
              <a16:creationId xmlns:a16="http://schemas.microsoft.com/office/drawing/2014/main" id="{71E58E64-63D2-0CA2-2AEB-03F8F05F67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2350" y="0"/>
          <a:ext cx="35337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med365.sharepoint.com/sites/BigData/Documentos%20Compartilhados/Dataverse/1.%20Reposit&#243;rios/1.%20Coleta%20de%20Dados/2.%20Mensal/PLC-POSSE%20-%20Planilha%20de%20Coleta%20Mens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dução"/>
      <sheetName val="Meta.Prod.01.ATEND_AMB"/>
      <sheetName val="Meta.Prod.02.CONS_MED"/>
      <sheetName val="Meta.Prod.03.CONS_MULT"/>
      <sheetName val="Meta.Prod.04.CONS_MED_EXCLUSA"/>
      <sheetName val="Meta.Prod.05.PICS"/>
      <sheetName val="Meta.Prod.06.CONS_FARM"/>
      <sheetName val="Meta.Prod.07.DISP_MED"/>
      <sheetName val="Meta.Prod.08.CMA"/>
      <sheetName val="Meta.Prod.09.SADT"/>
      <sheetName val="Meta.Prod.10.SADT_INTER"/>
      <sheetName val="Meta.Prod.11.SADT_OFTALMO"/>
      <sheetName val="Meta.Prod.12.CEO_CONS"/>
      <sheetName val="Meta.Prod.13.CEO_PROCED"/>
      <sheetName val="Meta.Prod.14.TRS"/>
      <sheetName val="Meta.Prod.15.TRANP_TRS"/>
      <sheetName val="Desempenho"/>
      <sheetName val="Meta.Desemp.01.CONS_OFERT"/>
      <sheetName val="Meta.Desemp.02.SADT_OFERT"/>
      <sheetName val="Meta.Desemp.03.IMAGEM"/>
      <sheetName val="Meta.Desemp.04.ACURA"/>
      <sheetName val="Meta.Desemp.05.CONS_FARM"/>
      <sheetName val="Meta.Desemp.06.PERD_FINAN"/>
      <sheetName val="Efetividade"/>
      <sheetName val=".PROC_ATEND"/>
      <sheetName val=".PROC_ATEND_MACRO"/>
      <sheetName val=".ATEND_PERIO"/>
      <sheetName val=".ATEN_FAIX_E"/>
      <sheetName val=".ATENSEXO"/>
      <sheetName val=".ATEN_AMBU_C"/>
      <sheetName val=".ABSE_ATEN_A"/>
      <sheetName val=".ABSE_ATEN_AMB"/>
      <sheetName val=".PROC_AMBU"/>
      <sheetName val=".ABSE_ATEN_AMBUL"/>
      <sheetName val=".BD_CCIH_IRA"/>
      <sheetName val=".CCIH_TAXA_IRAS"/>
      <sheetName val=".FARM_ATEND"/>
      <sheetName val=".RH_TABE_GEST"/>
      <sheetName val=".RH_TABE_INSS"/>
      <sheetName val=".RH_TABE_AFA"/>
      <sheetName val=".RH_AFAS_COL"/>
      <sheetName val=".RH_ABS"/>
      <sheetName val=".RH_TO"/>
      <sheetName val=".RH_HP"/>
      <sheetName val=".RH_HTT"/>
      <sheetName val=".SESMT_ACID_TER"/>
      <sheetName val=".SESMT_ACID_"/>
      <sheetName val=".SESMT_AFAS_"/>
      <sheetName val=".SESMT_DDS"/>
      <sheetName val=".SESMT_INSP"/>
      <sheetName val=".SESMT_NOTI"/>
      <sheetName val=".SA_LAVA"/>
      <sheetName val=".SA_MANU_ENG"/>
      <sheetName val=".SA_TI"/>
      <sheetName val=".SA_MANU_PRE"/>
      <sheetName val=".OUVI"/>
      <sheetName val=".SAU"/>
      <sheetName val=".RESI"/>
    </sheetNames>
    <sheetDataSet>
      <sheetData sheetId="0">
        <row r="4">
          <cell r="D4" t="str">
            <v>Meta Mensal</v>
          </cell>
          <cell r="E4">
            <v>45505</v>
          </cell>
          <cell r="F4">
            <v>45536</v>
          </cell>
          <cell r="G4">
            <v>45566</v>
          </cell>
          <cell r="H4">
            <v>45597</v>
          </cell>
          <cell r="I4">
            <v>45627</v>
          </cell>
          <cell r="J4">
            <v>45658</v>
          </cell>
          <cell r="K4">
            <v>45689</v>
          </cell>
          <cell r="L4">
            <v>45717</v>
          </cell>
          <cell r="M4">
            <v>45748</v>
          </cell>
          <cell r="N4">
            <v>45778</v>
          </cell>
          <cell r="O4">
            <v>45809</v>
          </cell>
          <cell r="P4">
            <v>45839</v>
          </cell>
          <cell r="Q4">
            <v>45870</v>
          </cell>
          <cell r="R4">
            <v>45901</v>
          </cell>
          <cell r="S4">
            <v>45931</v>
          </cell>
          <cell r="T4">
            <v>45962</v>
          </cell>
          <cell r="U4">
            <v>45992</v>
          </cell>
        </row>
        <row r="5">
          <cell r="B5">
            <v>738.77419354838707</v>
          </cell>
          <cell r="D5">
            <v>3817</v>
          </cell>
        </row>
        <row r="6">
          <cell r="B6">
            <v>708.77419354838707</v>
          </cell>
          <cell r="D6">
            <v>3662</v>
          </cell>
        </row>
        <row r="9">
          <cell r="C9" t="str">
            <v>26-31-jul-24</v>
          </cell>
        </row>
        <row r="61">
          <cell r="C61">
            <v>0</v>
          </cell>
          <cell r="E61">
            <v>98</v>
          </cell>
          <cell r="F61">
            <v>122</v>
          </cell>
        </row>
        <row r="62">
          <cell r="C62">
            <v>147</v>
          </cell>
          <cell r="E62">
            <v>966</v>
          </cell>
          <cell r="F62">
            <v>1008</v>
          </cell>
        </row>
        <row r="99">
          <cell r="B99">
            <v>464.51612903225805</v>
          </cell>
          <cell r="D99">
            <v>2400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FBD73-7CB4-4582-A48F-8D8ECAE095D2}">
  <sheetPr>
    <tabColor theme="7" tint="-0.499984740745262"/>
  </sheetPr>
  <dimension ref="A1:U134"/>
  <sheetViews>
    <sheetView showGridLines="0" tabSelected="1" view="pageBreakPreview" topLeftCell="A119" zoomScaleNormal="100" zoomScaleSheetLayoutView="100" workbookViewId="0">
      <selection activeCell="A122" sqref="A122"/>
    </sheetView>
  </sheetViews>
  <sheetFormatPr defaultColWidth="8.7109375" defaultRowHeight="15" x14ac:dyDescent="0.25"/>
  <cols>
    <col min="1" max="1" width="65.7109375" style="41" customWidth="1"/>
    <col min="2" max="3" width="20.7109375" style="3" hidden="1" customWidth="1"/>
    <col min="4" max="4" width="20.7109375" style="3" customWidth="1"/>
    <col min="5" max="5" width="25.7109375" style="3" hidden="1" customWidth="1"/>
    <col min="6" max="6" width="25.7109375" style="3" customWidth="1"/>
    <col min="7" max="21" width="25.7109375" style="3" hidden="1" customWidth="1"/>
    <col min="22" max="16384" width="8.7109375" style="3"/>
  </cols>
  <sheetData>
    <row r="1" spans="1:21" s="2" customFormat="1" ht="60" customHeight="1" x14ac:dyDescent="0.25">
      <c r="A1" s="1"/>
    </row>
    <row r="2" spans="1:21" x14ac:dyDescent="0.25">
      <c r="A2" s="92" t="s">
        <v>0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</row>
    <row r="3" spans="1:21" x14ac:dyDescent="0.25">
      <c r="A3" s="93" t="s">
        <v>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</row>
    <row r="4" spans="1:21" s="7" customFormat="1" x14ac:dyDescent="0.25">
      <c r="A4" s="4" t="s">
        <v>2</v>
      </c>
      <c r="B4" s="5" t="s">
        <v>3</v>
      </c>
      <c r="C4" s="6" t="s">
        <v>4</v>
      </c>
      <c r="D4" s="5" t="s">
        <v>5</v>
      </c>
      <c r="E4" s="6">
        <v>45505</v>
      </c>
      <c r="F4" s="6" t="e">
        <f ca="1">_xll.FIMMÊS(E4,0)+1</f>
        <v>#NAME?</v>
      </c>
      <c r="G4" s="6" t="e">
        <f t="shared" ref="G4:U4" ca="1" si="0">_xll.FIMMÊS(F4,0)+1</f>
        <v>#NAME?</v>
      </c>
      <c r="H4" s="6" t="e">
        <f t="shared" ca="1" si="0"/>
        <v>#NAME?</v>
      </c>
      <c r="I4" s="6" t="e">
        <f t="shared" ca="1" si="0"/>
        <v>#NAME?</v>
      </c>
      <c r="J4" s="6" t="e">
        <f t="shared" ca="1" si="0"/>
        <v>#NAME?</v>
      </c>
      <c r="K4" s="6" t="e">
        <f t="shared" ca="1" si="0"/>
        <v>#NAME?</v>
      </c>
      <c r="L4" s="6" t="e">
        <f t="shared" ca="1" si="0"/>
        <v>#NAME?</v>
      </c>
      <c r="M4" s="6" t="e">
        <f t="shared" ca="1" si="0"/>
        <v>#NAME?</v>
      </c>
      <c r="N4" s="6" t="e">
        <f t="shared" ca="1" si="0"/>
        <v>#NAME?</v>
      </c>
      <c r="O4" s="6" t="e">
        <f t="shared" ca="1" si="0"/>
        <v>#NAME?</v>
      </c>
      <c r="P4" s="6" t="e">
        <f t="shared" ca="1" si="0"/>
        <v>#NAME?</v>
      </c>
      <c r="Q4" s="6" t="e">
        <f t="shared" ca="1" si="0"/>
        <v>#NAME?</v>
      </c>
      <c r="R4" s="6" t="e">
        <f t="shared" ca="1" si="0"/>
        <v>#NAME?</v>
      </c>
      <c r="S4" s="6" t="e">
        <f t="shared" ca="1" si="0"/>
        <v>#NAME?</v>
      </c>
      <c r="T4" s="6" t="e">
        <f t="shared" ca="1" si="0"/>
        <v>#NAME?</v>
      </c>
      <c r="U4" s="6" t="e">
        <f t="shared" ca="1" si="0"/>
        <v>#NAME?</v>
      </c>
    </row>
    <row r="5" spans="1:21" s="10" customFormat="1" x14ac:dyDescent="0.25">
      <c r="A5" s="8" t="s">
        <v>6</v>
      </c>
      <c r="B5" s="9">
        <f>B33</f>
        <v>738.77419354838707</v>
      </c>
      <c r="C5" s="9">
        <v>416</v>
      </c>
      <c r="D5" s="9">
        <f t="shared" ref="D5:U5" si="1">D33</f>
        <v>3817</v>
      </c>
      <c r="E5" s="9">
        <f t="shared" si="1"/>
        <v>4149</v>
      </c>
      <c r="F5" s="9">
        <f t="shared" si="1"/>
        <v>4332</v>
      </c>
      <c r="G5" s="9">
        <f t="shared" si="1"/>
        <v>0</v>
      </c>
      <c r="H5" s="9">
        <f t="shared" si="1"/>
        <v>0</v>
      </c>
      <c r="I5" s="9">
        <f t="shared" si="1"/>
        <v>0</v>
      </c>
      <c r="J5" s="9">
        <f t="shared" si="1"/>
        <v>0</v>
      </c>
      <c r="K5" s="9">
        <f t="shared" si="1"/>
        <v>0</v>
      </c>
      <c r="L5" s="9">
        <f t="shared" si="1"/>
        <v>0</v>
      </c>
      <c r="M5" s="9">
        <f t="shared" si="1"/>
        <v>0</v>
      </c>
      <c r="N5" s="9">
        <f t="shared" si="1"/>
        <v>0</v>
      </c>
      <c r="O5" s="9">
        <f t="shared" si="1"/>
        <v>0</v>
      </c>
      <c r="P5" s="9">
        <f t="shared" si="1"/>
        <v>0</v>
      </c>
      <c r="Q5" s="9">
        <f t="shared" si="1"/>
        <v>0</v>
      </c>
      <c r="R5" s="9">
        <f t="shared" si="1"/>
        <v>0</v>
      </c>
      <c r="S5" s="9">
        <f t="shared" si="1"/>
        <v>0</v>
      </c>
      <c r="T5" s="9">
        <f t="shared" si="1"/>
        <v>0</v>
      </c>
      <c r="U5" s="9">
        <f t="shared" si="1"/>
        <v>0</v>
      </c>
    </row>
    <row r="6" spans="1:21" s="10" customFormat="1" x14ac:dyDescent="0.25">
      <c r="A6" s="8" t="s">
        <v>7</v>
      </c>
      <c r="B6" s="9">
        <f>B42</f>
        <v>708.77419354838707</v>
      </c>
      <c r="C6" s="9">
        <v>513</v>
      </c>
      <c r="D6" s="9">
        <f t="shared" ref="D6:U6" si="2">D42</f>
        <v>3662</v>
      </c>
      <c r="E6" s="9">
        <f t="shared" si="2"/>
        <v>4219</v>
      </c>
      <c r="F6" s="9">
        <f t="shared" si="2"/>
        <v>4142</v>
      </c>
      <c r="G6" s="9">
        <f t="shared" si="2"/>
        <v>0</v>
      </c>
      <c r="H6" s="9">
        <f t="shared" si="2"/>
        <v>0</v>
      </c>
      <c r="I6" s="9">
        <f t="shared" si="2"/>
        <v>0</v>
      </c>
      <c r="J6" s="9">
        <f t="shared" si="2"/>
        <v>0</v>
      </c>
      <c r="K6" s="9">
        <f t="shared" si="2"/>
        <v>0</v>
      </c>
      <c r="L6" s="9">
        <f t="shared" si="2"/>
        <v>0</v>
      </c>
      <c r="M6" s="9">
        <f t="shared" si="2"/>
        <v>0</v>
      </c>
      <c r="N6" s="9">
        <f t="shared" si="2"/>
        <v>0</v>
      </c>
      <c r="O6" s="9">
        <f t="shared" si="2"/>
        <v>0</v>
      </c>
      <c r="P6" s="9">
        <f t="shared" si="2"/>
        <v>0</v>
      </c>
      <c r="Q6" s="9">
        <f t="shared" si="2"/>
        <v>0</v>
      </c>
      <c r="R6" s="9">
        <f t="shared" si="2"/>
        <v>0</v>
      </c>
      <c r="S6" s="9">
        <f t="shared" si="2"/>
        <v>0</v>
      </c>
      <c r="T6" s="9">
        <f t="shared" si="2"/>
        <v>0</v>
      </c>
      <c r="U6" s="9">
        <f t="shared" si="2"/>
        <v>0</v>
      </c>
    </row>
    <row r="7" spans="1:21" s="13" customFormat="1" x14ac:dyDescent="0.25">
      <c r="A7" s="11" t="s">
        <v>8</v>
      </c>
      <c r="B7" s="12">
        <f>SUM(B5:B6)</f>
        <v>1447.5483870967741</v>
      </c>
      <c r="C7" s="12">
        <f t="shared" ref="C7:U7" si="3">SUM(C5:C6)</f>
        <v>929</v>
      </c>
      <c r="D7" s="12">
        <f t="shared" si="3"/>
        <v>7479</v>
      </c>
      <c r="E7" s="12">
        <f t="shared" si="3"/>
        <v>8368</v>
      </c>
      <c r="F7" s="12">
        <f t="shared" si="3"/>
        <v>8474</v>
      </c>
      <c r="G7" s="12">
        <f t="shared" si="3"/>
        <v>0</v>
      </c>
      <c r="H7" s="12">
        <f t="shared" si="3"/>
        <v>0</v>
      </c>
      <c r="I7" s="12">
        <f t="shared" si="3"/>
        <v>0</v>
      </c>
      <c r="J7" s="12">
        <f t="shared" si="3"/>
        <v>0</v>
      </c>
      <c r="K7" s="12">
        <f t="shared" si="3"/>
        <v>0</v>
      </c>
      <c r="L7" s="12">
        <f t="shared" si="3"/>
        <v>0</v>
      </c>
      <c r="M7" s="12">
        <f t="shared" si="3"/>
        <v>0</v>
      </c>
      <c r="N7" s="12">
        <f t="shared" si="3"/>
        <v>0</v>
      </c>
      <c r="O7" s="12">
        <f t="shared" si="3"/>
        <v>0</v>
      </c>
      <c r="P7" s="12">
        <f t="shared" si="3"/>
        <v>0</v>
      </c>
      <c r="Q7" s="12">
        <f t="shared" si="3"/>
        <v>0</v>
      </c>
      <c r="R7" s="12">
        <f t="shared" si="3"/>
        <v>0</v>
      </c>
      <c r="S7" s="12">
        <f t="shared" si="3"/>
        <v>0</v>
      </c>
      <c r="T7" s="12">
        <f t="shared" si="3"/>
        <v>0</v>
      </c>
      <c r="U7" s="12">
        <f t="shared" si="3"/>
        <v>0</v>
      </c>
    </row>
    <row r="8" spans="1:21" ht="6.95" customHeight="1" x14ac:dyDescent="0.25">
      <c r="A8" s="14"/>
      <c r="B8" s="15"/>
      <c r="C8" s="15"/>
      <c r="D8" s="15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</row>
    <row r="9" spans="1:21" s="7" customFormat="1" x14ac:dyDescent="0.25">
      <c r="A9" s="4" t="s">
        <v>9</v>
      </c>
      <c r="B9" s="5" t="str">
        <f>B$4</f>
        <v>Meta Parcial</v>
      </c>
      <c r="C9" s="5" t="str">
        <f t="shared" ref="C9:U9" si="4">C$4</f>
        <v>26-31-jul-24</v>
      </c>
      <c r="D9" s="5" t="str">
        <f t="shared" si="4"/>
        <v>Meta Mensal</v>
      </c>
      <c r="E9" s="5">
        <f t="shared" si="4"/>
        <v>45505</v>
      </c>
      <c r="F9" s="5" t="e">
        <f t="shared" ca="1" si="4"/>
        <v>#NAME?</v>
      </c>
      <c r="G9" s="5" t="e">
        <f t="shared" ca="1" si="4"/>
        <v>#NAME?</v>
      </c>
      <c r="H9" s="5" t="e">
        <f t="shared" ca="1" si="4"/>
        <v>#NAME?</v>
      </c>
      <c r="I9" s="5" t="e">
        <f t="shared" ca="1" si="4"/>
        <v>#NAME?</v>
      </c>
      <c r="J9" s="5" t="e">
        <f t="shared" ca="1" si="4"/>
        <v>#NAME?</v>
      </c>
      <c r="K9" s="5" t="e">
        <f t="shared" ca="1" si="4"/>
        <v>#NAME?</v>
      </c>
      <c r="L9" s="5" t="e">
        <f t="shared" ca="1" si="4"/>
        <v>#NAME?</v>
      </c>
      <c r="M9" s="5" t="e">
        <f t="shared" ca="1" si="4"/>
        <v>#NAME?</v>
      </c>
      <c r="N9" s="5" t="e">
        <f t="shared" ca="1" si="4"/>
        <v>#NAME?</v>
      </c>
      <c r="O9" s="5" t="e">
        <f t="shared" ca="1" si="4"/>
        <v>#NAME?</v>
      </c>
      <c r="P9" s="5" t="e">
        <f t="shared" ca="1" si="4"/>
        <v>#NAME?</v>
      </c>
      <c r="Q9" s="5" t="e">
        <f t="shared" ca="1" si="4"/>
        <v>#NAME?</v>
      </c>
      <c r="R9" s="5" t="e">
        <f t="shared" ca="1" si="4"/>
        <v>#NAME?</v>
      </c>
      <c r="S9" s="5" t="e">
        <f t="shared" ca="1" si="4"/>
        <v>#NAME?</v>
      </c>
      <c r="T9" s="5" t="e">
        <f t="shared" ca="1" si="4"/>
        <v>#NAME?</v>
      </c>
      <c r="U9" s="5" t="e">
        <f t="shared" ca="1" si="4"/>
        <v>#NAME?</v>
      </c>
    </row>
    <row r="10" spans="1:21" s="10" customFormat="1" x14ac:dyDescent="0.25">
      <c r="A10" s="8" t="s">
        <v>10</v>
      </c>
      <c r="B10" s="94">
        <f>(D10/31)*6</f>
        <v>738.77419354838707</v>
      </c>
      <c r="C10" s="9">
        <v>0</v>
      </c>
      <c r="D10" s="94">
        <v>3817</v>
      </c>
      <c r="E10" s="9">
        <v>29</v>
      </c>
      <c r="F10" s="9">
        <v>31</v>
      </c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s="10" customFormat="1" x14ac:dyDescent="0.25">
      <c r="A11" s="8" t="s">
        <v>11</v>
      </c>
      <c r="B11" s="94"/>
      <c r="C11" s="9">
        <v>0</v>
      </c>
      <c r="D11" s="94"/>
      <c r="E11" s="9">
        <v>59</v>
      </c>
      <c r="F11" s="9">
        <v>367</v>
      </c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s="10" customFormat="1" x14ac:dyDescent="0.25">
      <c r="A12" s="8" t="s">
        <v>12</v>
      </c>
      <c r="B12" s="94"/>
      <c r="C12" s="9">
        <v>0</v>
      </c>
      <c r="D12" s="94"/>
      <c r="E12" s="9">
        <v>377</v>
      </c>
      <c r="F12" s="9">
        <v>51</v>
      </c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</row>
    <row r="13" spans="1:21" s="10" customFormat="1" x14ac:dyDescent="0.25">
      <c r="A13" s="8" t="s">
        <v>13</v>
      </c>
      <c r="B13" s="94"/>
      <c r="C13" s="9">
        <v>8</v>
      </c>
      <c r="D13" s="94"/>
      <c r="E13" s="9">
        <v>691</v>
      </c>
      <c r="F13" s="9">
        <v>607</v>
      </c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s="10" customFormat="1" x14ac:dyDescent="0.25">
      <c r="A14" s="8" t="s">
        <v>14</v>
      </c>
      <c r="B14" s="94"/>
      <c r="C14" s="9">
        <v>51</v>
      </c>
      <c r="D14" s="94"/>
      <c r="E14" s="9">
        <v>239</v>
      </c>
      <c r="F14" s="9">
        <v>245</v>
      </c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s="10" customFormat="1" x14ac:dyDescent="0.25">
      <c r="A15" s="8" t="s">
        <v>15</v>
      </c>
      <c r="B15" s="94"/>
      <c r="C15" s="9">
        <v>0</v>
      </c>
      <c r="D15" s="94"/>
      <c r="E15" s="9">
        <v>244</v>
      </c>
      <c r="F15" s="9">
        <v>364</v>
      </c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1" s="10" customFormat="1" x14ac:dyDescent="0.25">
      <c r="A16" s="8" t="s">
        <v>16</v>
      </c>
      <c r="B16" s="94"/>
      <c r="C16" s="9">
        <v>0</v>
      </c>
      <c r="D16" s="94"/>
      <c r="E16" s="9">
        <v>0</v>
      </c>
      <c r="F16" s="9">
        <v>0</v>
      </c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s="10" customFormat="1" x14ac:dyDescent="0.25">
      <c r="A17" s="8" t="s">
        <v>17</v>
      </c>
      <c r="B17" s="94"/>
      <c r="C17" s="9">
        <v>28</v>
      </c>
      <c r="D17" s="94"/>
      <c r="E17" s="9">
        <v>203</v>
      </c>
      <c r="F17" s="9">
        <v>198</v>
      </c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s="10" customFormat="1" x14ac:dyDescent="0.25">
      <c r="A18" s="8" t="s">
        <v>18</v>
      </c>
      <c r="B18" s="94"/>
      <c r="C18" s="9">
        <v>0</v>
      </c>
      <c r="D18" s="94"/>
      <c r="E18" s="9">
        <v>0</v>
      </c>
      <c r="F18" s="9">
        <v>0</v>
      </c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s="10" customFormat="1" x14ac:dyDescent="0.25">
      <c r="A19" s="8" t="s">
        <v>19</v>
      </c>
      <c r="B19" s="94"/>
      <c r="C19" s="9">
        <v>0</v>
      </c>
      <c r="D19" s="94"/>
      <c r="E19" s="9">
        <v>0</v>
      </c>
      <c r="F19" s="9">
        <v>0</v>
      </c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s="10" customFormat="1" x14ac:dyDescent="0.25">
      <c r="A20" s="8" t="s">
        <v>20</v>
      </c>
      <c r="B20" s="94"/>
      <c r="C20" s="9">
        <v>0</v>
      </c>
      <c r="D20" s="94"/>
      <c r="E20" s="9">
        <v>33</v>
      </c>
      <c r="F20" s="9">
        <v>31</v>
      </c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s="10" customFormat="1" x14ac:dyDescent="0.25">
      <c r="A21" s="8" t="s">
        <v>21</v>
      </c>
      <c r="B21" s="94"/>
      <c r="C21" s="9">
        <v>35</v>
      </c>
      <c r="D21" s="94"/>
      <c r="E21" s="9">
        <v>107</v>
      </c>
      <c r="F21" s="9">
        <v>161</v>
      </c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s="10" customFormat="1" x14ac:dyDescent="0.25">
      <c r="A22" s="8" t="s">
        <v>22</v>
      </c>
      <c r="B22" s="94"/>
      <c r="C22" s="9">
        <v>140</v>
      </c>
      <c r="D22" s="94"/>
      <c r="E22" s="9">
        <v>756</v>
      </c>
      <c r="F22" s="9">
        <v>714</v>
      </c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s="10" customFormat="1" x14ac:dyDescent="0.25">
      <c r="A23" s="8" t="s">
        <v>23</v>
      </c>
      <c r="B23" s="94"/>
      <c r="C23" s="9">
        <v>0</v>
      </c>
      <c r="D23" s="94"/>
      <c r="E23" s="9">
        <v>139</v>
      </c>
      <c r="F23" s="9">
        <v>167</v>
      </c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s="10" customFormat="1" x14ac:dyDescent="0.25">
      <c r="A24" s="8" t="s">
        <v>24</v>
      </c>
      <c r="B24" s="94"/>
      <c r="C24" s="9">
        <v>0</v>
      </c>
      <c r="D24" s="94"/>
      <c r="E24" s="9">
        <v>124</v>
      </c>
      <c r="F24" s="9">
        <v>108</v>
      </c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s="10" customFormat="1" x14ac:dyDescent="0.25">
      <c r="A25" s="8" t="s">
        <v>25</v>
      </c>
      <c r="B25" s="94"/>
      <c r="C25" s="9">
        <v>0</v>
      </c>
      <c r="D25" s="94"/>
      <c r="E25" s="9">
        <v>318</v>
      </c>
      <c r="F25" s="9">
        <v>352</v>
      </c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s="10" customFormat="1" x14ac:dyDescent="0.25">
      <c r="A26" s="8" t="s">
        <v>26</v>
      </c>
      <c r="B26" s="94"/>
      <c r="C26" s="9">
        <v>46</v>
      </c>
      <c r="D26" s="94"/>
      <c r="E26" s="9">
        <v>664</v>
      </c>
      <c r="F26" s="9">
        <v>679</v>
      </c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s="10" customFormat="1" x14ac:dyDescent="0.25">
      <c r="A27" s="8" t="s">
        <v>27</v>
      </c>
      <c r="B27" s="94"/>
      <c r="C27" s="9">
        <v>101</v>
      </c>
      <c r="D27" s="94"/>
      <c r="E27" s="9">
        <v>80</v>
      </c>
      <c r="F27" s="9">
        <v>171</v>
      </c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s="10" customFormat="1" x14ac:dyDescent="0.25">
      <c r="A28" s="8" t="s">
        <v>28</v>
      </c>
      <c r="B28" s="94"/>
      <c r="C28" s="9">
        <v>7</v>
      </c>
      <c r="D28" s="94"/>
      <c r="E28" s="9">
        <v>29</v>
      </c>
      <c r="F28" s="9">
        <v>8</v>
      </c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  <row r="29" spans="1:21" s="10" customFormat="1" x14ac:dyDescent="0.25">
      <c r="A29" s="8" t="s">
        <v>29</v>
      </c>
      <c r="B29" s="94"/>
      <c r="C29" s="9">
        <v>0</v>
      </c>
      <c r="D29" s="94"/>
      <c r="E29" s="9">
        <v>0</v>
      </c>
      <c r="F29" s="9">
        <v>0</v>
      </c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s="10" customFormat="1" x14ac:dyDescent="0.25">
      <c r="A30" s="8" t="s">
        <v>30</v>
      </c>
      <c r="B30" s="94"/>
      <c r="C30" s="9">
        <v>0</v>
      </c>
      <c r="D30" s="94"/>
      <c r="E30" s="9">
        <v>0</v>
      </c>
      <c r="F30" s="9">
        <v>0</v>
      </c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</row>
    <row r="31" spans="1:21" s="10" customFormat="1" x14ac:dyDescent="0.25">
      <c r="A31" s="8" t="s">
        <v>31</v>
      </c>
      <c r="B31" s="94"/>
      <c r="C31" s="9">
        <v>0</v>
      </c>
      <c r="D31" s="94"/>
      <c r="E31" s="9">
        <v>0</v>
      </c>
      <c r="F31" s="9">
        <v>0</v>
      </c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</row>
    <row r="32" spans="1:21" s="10" customFormat="1" x14ac:dyDescent="0.25">
      <c r="A32" s="8" t="s">
        <v>32</v>
      </c>
      <c r="B32" s="94"/>
      <c r="C32" s="9">
        <v>0</v>
      </c>
      <c r="D32" s="94"/>
      <c r="E32" s="9">
        <v>57</v>
      </c>
      <c r="F32" s="9">
        <v>78</v>
      </c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s="13" customFormat="1" x14ac:dyDescent="0.25">
      <c r="A33" s="11" t="s">
        <v>8</v>
      </c>
      <c r="B33" s="12">
        <f>SUM(B10:B32)</f>
        <v>738.77419354838707</v>
      </c>
      <c r="C33" s="12">
        <f t="shared" ref="C33:U33" si="5">SUM(C10:C32)</f>
        <v>416</v>
      </c>
      <c r="D33" s="12">
        <f t="shared" si="5"/>
        <v>3817</v>
      </c>
      <c r="E33" s="12">
        <f t="shared" si="5"/>
        <v>4149</v>
      </c>
      <c r="F33" s="12">
        <f t="shared" si="5"/>
        <v>4332</v>
      </c>
      <c r="G33" s="12">
        <f t="shared" si="5"/>
        <v>0</v>
      </c>
      <c r="H33" s="12">
        <f t="shared" si="5"/>
        <v>0</v>
      </c>
      <c r="I33" s="12">
        <f t="shared" si="5"/>
        <v>0</v>
      </c>
      <c r="J33" s="12">
        <f t="shared" si="5"/>
        <v>0</v>
      </c>
      <c r="K33" s="12">
        <f t="shared" si="5"/>
        <v>0</v>
      </c>
      <c r="L33" s="12">
        <f t="shared" si="5"/>
        <v>0</v>
      </c>
      <c r="M33" s="12">
        <f t="shared" si="5"/>
        <v>0</v>
      </c>
      <c r="N33" s="12">
        <f t="shared" si="5"/>
        <v>0</v>
      </c>
      <c r="O33" s="12">
        <f t="shared" si="5"/>
        <v>0</v>
      </c>
      <c r="P33" s="12">
        <f t="shared" si="5"/>
        <v>0</v>
      </c>
      <c r="Q33" s="12">
        <f t="shared" si="5"/>
        <v>0</v>
      </c>
      <c r="R33" s="12">
        <f t="shared" si="5"/>
        <v>0</v>
      </c>
      <c r="S33" s="12">
        <f t="shared" si="5"/>
        <v>0</v>
      </c>
      <c r="T33" s="12">
        <f t="shared" si="5"/>
        <v>0</v>
      </c>
      <c r="U33" s="12">
        <f t="shared" si="5"/>
        <v>0</v>
      </c>
    </row>
    <row r="34" spans="1:21" ht="6.95" customHeight="1" x14ac:dyDescent="0.25">
      <c r="A34" s="14"/>
      <c r="B34" s="15"/>
      <c r="C34" s="15"/>
      <c r="D34" s="15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</row>
    <row r="35" spans="1:21" s="7" customFormat="1" x14ac:dyDescent="0.25">
      <c r="A35" s="4" t="s">
        <v>33</v>
      </c>
      <c r="B35" s="5" t="str">
        <f>B$4</f>
        <v>Meta Parcial</v>
      </c>
      <c r="C35" s="5" t="str">
        <f t="shared" ref="C35:U35" si="6">C$4</f>
        <v>26-31-jul-24</v>
      </c>
      <c r="D35" s="5" t="str">
        <f t="shared" si="6"/>
        <v>Meta Mensal</v>
      </c>
      <c r="E35" s="5">
        <f t="shared" si="6"/>
        <v>45505</v>
      </c>
      <c r="F35" s="5" t="e">
        <f t="shared" ca="1" si="6"/>
        <v>#NAME?</v>
      </c>
      <c r="G35" s="5" t="e">
        <f t="shared" ca="1" si="6"/>
        <v>#NAME?</v>
      </c>
      <c r="H35" s="5" t="e">
        <f t="shared" ca="1" si="6"/>
        <v>#NAME?</v>
      </c>
      <c r="I35" s="5" t="e">
        <f t="shared" ca="1" si="6"/>
        <v>#NAME?</v>
      </c>
      <c r="J35" s="5" t="e">
        <f t="shared" ca="1" si="6"/>
        <v>#NAME?</v>
      </c>
      <c r="K35" s="5" t="e">
        <f t="shared" ca="1" si="6"/>
        <v>#NAME?</v>
      </c>
      <c r="L35" s="5" t="e">
        <f t="shared" ca="1" si="6"/>
        <v>#NAME?</v>
      </c>
      <c r="M35" s="5" t="e">
        <f t="shared" ca="1" si="6"/>
        <v>#NAME?</v>
      </c>
      <c r="N35" s="5" t="e">
        <f t="shared" ca="1" si="6"/>
        <v>#NAME?</v>
      </c>
      <c r="O35" s="5" t="e">
        <f t="shared" ca="1" si="6"/>
        <v>#NAME?</v>
      </c>
      <c r="P35" s="5" t="e">
        <f t="shared" ca="1" si="6"/>
        <v>#NAME?</v>
      </c>
      <c r="Q35" s="5" t="e">
        <f t="shared" ca="1" si="6"/>
        <v>#NAME?</v>
      </c>
      <c r="R35" s="5" t="e">
        <f t="shared" ca="1" si="6"/>
        <v>#NAME?</v>
      </c>
      <c r="S35" s="5" t="e">
        <f t="shared" ca="1" si="6"/>
        <v>#NAME?</v>
      </c>
      <c r="T35" s="5" t="e">
        <f t="shared" ca="1" si="6"/>
        <v>#NAME?</v>
      </c>
      <c r="U35" s="5" t="e">
        <f t="shared" ca="1" si="6"/>
        <v>#NAME?</v>
      </c>
    </row>
    <row r="36" spans="1:21" s="10" customFormat="1" x14ac:dyDescent="0.25">
      <c r="A36" s="8" t="s">
        <v>34</v>
      </c>
      <c r="B36" s="94">
        <f>(D36/31)*6</f>
        <v>708.77419354838707</v>
      </c>
      <c r="C36" s="9">
        <v>190</v>
      </c>
      <c r="D36" s="94">
        <v>3662</v>
      </c>
      <c r="E36" s="9">
        <v>1815</v>
      </c>
      <c r="F36" s="9">
        <v>1963</v>
      </c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s="10" customFormat="1" x14ac:dyDescent="0.25">
      <c r="A37" s="8" t="s">
        <v>35</v>
      </c>
      <c r="B37" s="94"/>
      <c r="C37" s="9">
        <v>0</v>
      </c>
      <c r="D37" s="94"/>
      <c r="E37" s="9">
        <v>50</v>
      </c>
      <c r="F37" s="9">
        <v>43</v>
      </c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</row>
    <row r="38" spans="1:21" s="10" customFormat="1" x14ac:dyDescent="0.25">
      <c r="A38" s="8" t="s">
        <v>36</v>
      </c>
      <c r="B38" s="94"/>
      <c r="C38" s="9">
        <v>188</v>
      </c>
      <c r="D38" s="94"/>
      <c r="E38" s="9">
        <v>1634</v>
      </c>
      <c r="F38" s="9">
        <v>1438</v>
      </c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</row>
    <row r="39" spans="1:21" s="10" customFormat="1" x14ac:dyDescent="0.25">
      <c r="A39" s="8" t="s">
        <v>37</v>
      </c>
      <c r="B39" s="94"/>
      <c r="C39" s="9">
        <v>0</v>
      </c>
      <c r="D39" s="94"/>
      <c r="E39" s="9">
        <v>0</v>
      </c>
      <c r="F39" s="9">
        <v>0</v>
      </c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</row>
    <row r="40" spans="1:21" s="10" customFormat="1" x14ac:dyDescent="0.25">
      <c r="A40" s="8" t="s">
        <v>38</v>
      </c>
      <c r="B40" s="94"/>
      <c r="C40" s="9">
        <v>45</v>
      </c>
      <c r="D40" s="94"/>
      <c r="E40" s="9">
        <v>528</v>
      </c>
      <c r="F40" s="9">
        <v>489</v>
      </c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s="10" customFormat="1" x14ac:dyDescent="0.25">
      <c r="A41" s="8" t="s">
        <v>39</v>
      </c>
      <c r="B41" s="94"/>
      <c r="C41" s="9">
        <v>22</v>
      </c>
      <c r="D41" s="94"/>
      <c r="E41" s="9">
        <v>192</v>
      </c>
      <c r="F41" s="9">
        <v>209</v>
      </c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</row>
    <row r="42" spans="1:21" s="13" customFormat="1" x14ac:dyDescent="0.25">
      <c r="A42" s="11" t="s">
        <v>8</v>
      </c>
      <c r="B42" s="12">
        <f>SUM(B36:B41)</f>
        <v>708.77419354838707</v>
      </c>
      <c r="C42" s="12">
        <f t="shared" ref="C42:U42" si="7">SUM(C36:C41)</f>
        <v>445</v>
      </c>
      <c r="D42" s="12">
        <f t="shared" si="7"/>
        <v>3662</v>
      </c>
      <c r="E42" s="12">
        <f t="shared" si="7"/>
        <v>4219</v>
      </c>
      <c r="F42" s="12">
        <f t="shared" si="7"/>
        <v>4142</v>
      </c>
      <c r="G42" s="12">
        <f t="shared" si="7"/>
        <v>0</v>
      </c>
      <c r="H42" s="12">
        <f t="shared" si="7"/>
        <v>0</v>
      </c>
      <c r="I42" s="12">
        <f t="shared" si="7"/>
        <v>0</v>
      </c>
      <c r="J42" s="12">
        <f t="shared" si="7"/>
        <v>0</v>
      </c>
      <c r="K42" s="12">
        <f t="shared" si="7"/>
        <v>0</v>
      </c>
      <c r="L42" s="12">
        <f t="shared" si="7"/>
        <v>0</v>
      </c>
      <c r="M42" s="12">
        <f t="shared" si="7"/>
        <v>0</v>
      </c>
      <c r="N42" s="12">
        <f t="shared" si="7"/>
        <v>0</v>
      </c>
      <c r="O42" s="12">
        <f t="shared" si="7"/>
        <v>0</v>
      </c>
      <c r="P42" s="12">
        <f t="shared" si="7"/>
        <v>0</v>
      </c>
      <c r="Q42" s="12">
        <f t="shared" si="7"/>
        <v>0</v>
      </c>
      <c r="R42" s="12">
        <f t="shared" si="7"/>
        <v>0</v>
      </c>
      <c r="S42" s="12">
        <f t="shared" si="7"/>
        <v>0</v>
      </c>
      <c r="T42" s="12">
        <f t="shared" si="7"/>
        <v>0</v>
      </c>
      <c r="U42" s="12">
        <f t="shared" si="7"/>
        <v>0</v>
      </c>
    </row>
    <row r="43" spans="1:21" ht="6.95" customHeight="1" x14ac:dyDescent="0.25">
      <c r="A43" s="14"/>
      <c r="B43" s="15"/>
      <c r="C43" s="15"/>
      <c r="D43" s="15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</row>
    <row r="44" spans="1:21" s="7" customFormat="1" ht="25.5" x14ac:dyDescent="0.25">
      <c r="A44" s="4" t="s">
        <v>40</v>
      </c>
      <c r="B44" s="5"/>
      <c r="C44" s="5" t="str">
        <f t="shared" ref="C44:U44" si="8">C$4</f>
        <v>26-31-jul-24</v>
      </c>
      <c r="D44" s="5"/>
      <c r="E44" s="5">
        <f t="shared" si="8"/>
        <v>45505</v>
      </c>
      <c r="F44" s="5" t="e">
        <f t="shared" ca="1" si="8"/>
        <v>#NAME?</v>
      </c>
      <c r="G44" s="5" t="e">
        <f t="shared" ca="1" si="8"/>
        <v>#NAME?</v>
      </c>
      <c r="H44" s="5" t="e">
        <f t="shared" ca="1" si="8"/>
        <v>#NAME?</v>
      </c>
      <c r="I44" s="5" t="e">
        <f t="shared" ca="1" si="8"/>
        <v>#NAME?</v>
      </c>
      <c r="J44" s="5" t="e">
        <f t="shared" ca="1" si="8"/>
        <v>#NAME?</v>
      </c>
      <c r="K44" s="5" t="e">
        <f t="shared" ca="1" si="8"/>
        <v>#NAME?</v>
      </c>
      <c r="L44" s="5" t="e">
        <f t="shared" ca="1" si="8"/>
        <v>#NAME?</v>
      </c>
      <c r="M44" s="5" t="e">
        <f t="shared" ca="1" si="8"/>
        <v>#NAME?</v>
      </c>
      <c r="N44" s="5" t="e">
        <f t="shared" ca="1" si="8"/>
        <v>#NAME?</v>
      </c>
      <c r="O44" s="5" t="e">
        <f t="shared" ca="1" si="8"/>
        <v>#NAME?</v>
      </c>
      <c r="P44" s="5" t="e">
        <f t="shared" ca="1" si="8"/>
        <v>#NAME?</v>
      </c>
      <c r="Q44" s="5" t="e">
        <f t="shared" ca="1" si="8"/>
        <v>#NAME?</v>
      </c>
      <c r="R44" s="5" t="e">
        <f t="shared" ca="1" si="8"/>
        <v>#NAME?</v>
      </c>
      <c r="S44" s="5" t="e">
        <f t="shared" ca="1" si="8"/>
        <v>#NAME?</v>
      </c>
      <c r="T44" s="5" t="e">
        <f t="shared" ca="1" si="8"/>
        <v>#NAME?</v>
      </c>
      <c r="U44" s="5" t="e">
        <f t="shared" ca="1" si="8"/>
        <v>#NAME?</v>
      </c>
    </row>
    <row r="45" spans="1:21" s="10" customFormat="1" x14ac:dyDescent="0.25">
      <c r="A45" s="8" t="s">
        <v>41</v>
      </c>
      <c r="B45" s="17"/>
      <c r="C45" s="9">
        <v>433</v>
      </c>
      <c r="D45" s="17"/>
      <c r="E45" s="9">
        <v>3764</v>
      </c>
      <c r="F45" s="9">
        <v>3997</v>
      </c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s="10" customFormat="1" x14ac:dyDescent="0.25">
      <c r="A46" s="8" t="s">
        <v>42</v>
      </c>
      <c r="B46" s="17"/>
      <c r="C46" s="9">
        <v>68</v>
      </c>
      <c r="D46" s="17"/>
      <c r="E46" s="9">
        <v>657</v>
      </c>
      <c r="F46" s="9">
        <v>610</v>
      </c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</row>
    <row r="47" spans="1:21" s="13" customFormat="1" x14ac:dyDescent="0.25">
      <c r="A47" s="11" t="s">
        <v>8</v>
      </c>
      <c r="B47" s="12"/>
      <c r="C47" s="12">
        <f>SUM(C45:C46)</f>
        <v>501</v>
      </c>
      <c r="D47" s="12"/>
      <c r="E47" s="12">
        <f t="shared" ref="E47:U47" si="9">SUM(E45:E46)</f>
        <v>4421</v>
      </c>
      <c r="F47" s="12">
        <f t="shared" si="9"/>
        <v>4607</v>
      </c>
      <c r="G47" s="12">
        <f t="shared" si="9"/>
        <v>0</v>
      </c>
      <c r="H47" s="12">
        <f t="shared" si="9"/>
        <v>0</v>
      </c>
      <c r="I47" s="12">
        <f t="shared" si="9"/>
        <v>0</v>
      </c>
      <c r="J47" s="12">
        <f t="shared" si="9"/>
        <v>0</v>
      </c>
      <c r="K47" s="12">
        <f t="shared" si="9"/>
        <v>0</v>
      </c>
      <c r="L47" s="12">
        <f t="shared" si="9"/>
        <v>0</v>
      </c>
      <c r="M47" s="12">
        <f t="shared" si="9"/>
        <v>0</v>
      </c>
      <c r="N47" s="12">
        <f t="shared" si="9"/>
        <v>0</v>
      </c>
      <c r="O47" s="12">
        <f t="shared" si="9"/>
        <v>0</v>
      </c>
      <c r="P47" s="12">
        <f t="shared" si="9"/>
        <v>0</v>
      </c>
      <c r="Q47" s="12">
        <f t="shared" si="9"/>
        <v>0</v>
      </c>
      <c r="R47" s="12">
        <f t="shared" si="9"/>
        <v>0</v>
      </c>
      <c r="S47" s="12">
        <f t="shared" si="9"/>
        <v>0</v>
      </c>
      <c r="T47" s="12">
        <f t="shared" si="9"/>
        <v>0</v>
      </c>
      <c r="U47" s="12">
        <f t="shared" si="9"/>
        <v>0</v>
      </c>
    </row>
    <row r="48" spans="1:21" ht="6.95" customHeight="1" x14ac:dyDescent="0.25">
      <c r="A48" s="14"/>
      <c r="B48" s="15"/>
      <c r="C48" s="15"/>
      <c r="D48" s="15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</row>
    <row r="49" spans="1:21" s="7" customFormat="1" x14ac:dyDescent="0.25">
      <c r="A49" s="4" t="s">
        <v>43</v>
      </c>
      <c r="B49" s="5"/>
      <c r="C49" s="5" t="str">
        <f t="shared" ref="C49:U49" si="10">C$4</f>
        <v>26-31-jul-24</v>
      </c>
      <c r="D49" s="5"/>
      <c r="E49" s="5">
        <f t="shared" si="10"/>
        <v>45505</v>
      </c>
      <c r="F49" s="5" t="e">
        <f t="shared" ca="1" si="10"/>
        <v>#NAME?</v>
      </c>
      <c r="G49" s="5" t="e">
        <f t="shared" ca="1" si="10"/>
        <v>#NAME?</v>
      </c>
      <c r="H49" s="5" t="e">
        <f t="shared" ca="1" si="10"/>
        <v>#NAME?</v>
      </c>
      <c r="I49" s="5" t="e">
        <f t="shared" ca="1" si="10"/>
        <v>#NAME?</v>
      </c>
      <c r="J49" s="5" t="e">
        <f t="shared" ca="1" si="10"/>
        <v>#NAME?</v>
      </c>
      <c r="K49" s="5" t="e">
        <f t="shared" ca="1" si="10"/>
        <v>#NAME?</v>
      </c>
      <c r="L49" s="5" t="e">
        <f t="shared" ca="1" si="10"/>
        <v>#NAME?</v>
      </c>
      <c r="M49" s="5" t="e">
        <f t="shared" ca="1" si="10"/>
        <v>#NAME?</v>
      </c>
      <c r="N49" s="5" t="e">
        <f t="shared" ca="1" si="10"/>
        <v>#NAME?</v>
      </c>
      <c r="O49" s="5" t="e">
        <f t="shared" ca="1" si="10"/>
        <v>#NAME?</v>
      </c>
      <c r="P49" s="5" t="e">
        <f t="shared" ca="1" si="10"/>
        <v>#NAME?</v>
      </c>
      <c r="Q49" s="5" t="e">
        <f t="shared" ca="1" si="10"/>
        <v>#NAME?</v>
      </c>
      <c r="R49" s="5" t="e">
        <f t="shared" ca="1" si="10"/>
        <v>#NAME?</v>
      </c>
      <c r="S49" s="5" t="e">
        <f t="shared" ca="1" si="10"/>
        <v>#NAME?</v>
      </c>
      <c r="T49" s="5" t="e">
        <f t="shared" ca="1" si="10"/>
        <v>#NAME?</v>
      </c>
      <c r="U49" s="5" t="e">
        <f t="shared" ca="1" si="10"/>
        <v>#NAME?</v>
      </c>
    </row>
    <row r="50" spans="1:21" s="10" customFormat="1" x14ac:dyDescent="0.25">
      <c r="A50" s="8" t="s">
        <v>44</v>
      </c>
      <c r="B50" s="17"/>
      <c r="C50" s="9">
        <v>0</v>
      </c>
      <c r="D50" s="17"/>
      <c r="E50" s="9">
        <v>0</v>
      </c>
      <c r="F50" s="9">
        <v>0</v>
      </c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</row>
    <row r="51" spans="1:21" s="10" customFormat="1" x14ac:dyDescent="0.25">
      <c r="A51" s="8" t="s">
        <v>45</v>
      </c>
      <c r="B51" s="17"/>
      <c r="C51" s="9">
        <v>121</v>
      </c>
      <c r="D51" s="17"/>
      <c r="E51" s="9">
        <v>894</v>
      </c>
      <c r="F51" s="9">
        <v>400</v>
      </c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</row>
    <row r="52" spans="1:21" s="10" customFormat="1" x14ac:dyDescent="0.25">
      <c r="A52" s="8" t="s">
        <v>46</v>
      </c>
      <c r="B52" s="12"/>
      <c r="C52" s="9">
        <v>0</v>
      </c>
      <c r="D52" s="12"/>
      <c r="E52" s="9">
        <v>0</v>
      </c>
      <c r="F52" s="9">
        <v>0</v>
      </c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s="10" customFormat="1" x14ac:dyDescent="0.25">
      <c r="A53" s="8" t="s">
        <v>47</v>
      </c>
      <c r="B53" s="17"/>
      <c r="C53" s="9">
        <v>0</v>
      </c>
      <c r="D53" s="17"/>
      <c r="E53" s="9">
        <v>86</v>
      </c>
      <c r="F53" s="9">
        <v>80</v>
      </c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s="10" customFormat="1" x14ac:dyDescent="0.25">
      <c r="A54" s="8" t="s">
        <v>48</v>
      </c>
      <c r="B54" s="17"/>
      <c r="C54" s="9">
        <v>0</v>
      </c>
      <c r="D54" s="17"/>
      <c r="E54" s="9">
        <v>0</v>
      </c>
      <c r="F54" s="9">
        <v>0</v>
      </c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</row>
    <row r="55" spans="1:21" s="10" customFormat="1" x14ac:dyDescent="0.25">
      <c r="A55" s="8" t="s">
        <v>49</v>
      </c>
      <c r="B55" s="17"/>
      <c r="C55" s="9">
        <v>8</v>
      </c>
      <c r="D55" s="17"/>
      <c r="E55" s="9">
        <v>114</v>
      </c>
      <c r="F55" s="9">
        <v>73</v>
      </c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</row>
    <row r="56" spans="1:21" s="10" customFormat="1" x14ac:dyDescent="0.25">
      <c r="A56" s="8" t="s">
        <v>50</v>
      </c>
      <c r="B56" s="17"/>
      <c r="C56" s="9">
        <v>0</v>
      </c>
      <c r="D56" s="17"/>
      <c r="E56" s="9">
        <v>31</v>
      </c>
      <c r="F56" s="9">
        <v>23</v>
      </c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s="13" customFormat="1" x14ac:dyDescent="0.25">
      <c r="A57" s="11" t="s">
        <v>8</v>
      </c>
      <c r="B57" s="12"/>
      <c r="C57" s="12">
        <f>SUM(C50:C56)</f>
        <v>129</v>
      </c>
      <c r="D57" s="12"/>
      <c r="E57" s="12">
        <f t="shared" ref="E57:U57" si="11">SUM(E50:E56)</f>
        <v>1125</v>
      </c>
      <c r="F57" s="12">
        <f t="shared" si="11"/>
        <v>576</v>
      </c>
      <c r="G57" s="12">
        <f t="shared" si="11"/>
        <v>0</v>
      </c>
      <c r="H57" s="12">
        <f t="shared" si="11"/>
        <v>0</v>
      </c>
      <c r="I57" s="12">
        <f t="shared" si="11"/>
        <v>0</v>
      </c>
      <c r="J57" s="12">
        <f t="shared" si="11"/>
        <v>0</v>
      </c>
      <c r="K57" s="12">
        <f t="shared" si="11"/>
        <v>0</v>
      </c>
      <c r="L57" s="12">
        <f t="shared" si="11"/>
        <v>0</v>
      </c>
      <c r="M57" s="12">
        <f t="shared" si="11"/>
        <v>0</v>
      </c>
      <c r="N57" s="12">
        <f t="shared" si="11"/>
        <v>0</v>
      </c>
      <c r="O57" s="12">
        <f t="shared" si="11"/>
        <v>0</v>
      </c>
      <c r="P57" s="12">
        <f t="shared" si="11"/>
        <v>0</v>
      </c>
      <c r="Q57" s="12">
        <f t="shared" si="11"/>
        <v>0</v>
      </c>
      <c r="R57" s="12">
        <f t="shared" si="11"/>
        <v>0</v>
      </c>
      <c r="S57" s="12">
        <f t="shared" si="11"/>
        <v>0</v>
      </c>
      <c r="T57" s="12">
        <f t="shared" si="11"/>
        <v>0</v>
      </c>
      <c r="U57" s="12">
        <f t="shared" si="11"/>
        <v>0</v>
      </c>
    </row>
    <row r="58" spans="1:21" ht="6.95" customHeight="1" x14ac:dyDescent="0.25">
      <c r="A58" s="14"/>
      <c r="B58" s="15"/>
      <c r="C58" s="15"/>
      <c r="D58" s="15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</row>
    <row r="59" spans="1:21" s="7" customFormat="1" x14ac:dyDescent="0.25">
      <c r="A59" s="4" t="s">
        <v>51</v>
      </c>
      <c r="B59" s="5" t="str">
        <f>B$4</f>
        <v>Meta Parcial</v>
      </c>
      <c r="C59" s="5" t="str">
        <f t="shared" ref="C59:U59" si="12">C$4</f>
        <v>26-31-jul-24</v>
      </c>
      <c r="D59" s="5" t="str">
        <f t="shared" si="12"/>
        <v>Meta Mensal</v>
      </c>
      <c r="E59" s="5">
        <f t="shared" si="12"/>
        <v>45505</v>
      </c>
      <c r="F59" s="5" t="e">
        <f t="shared" ca="1" si="12"/>
        <v>#NAME?</v>
      </c>
      <c r="G59" s="5" t="e">
        <f t="shared" ca="1" si="12"/>
        <v>#NAME?</v>
      </c>
      <c r="H59" s="5" t="e">
        <f t="shared" ca="1" si="12"/>
        <v>#NAME?</v>
      </c>
      <c r="I59" s="5" t="e">
        <f t="shared" ca="1" si="12"/>
        <v>#NAME?</v>
      </c>
      <c r="J59" s="5" t="e">
        <f t="shared" ca="1" si="12"/>
        <v>#NAME?</v>
      </c>
      <c r="K59" s="5" t="e">
        <f t="shared" ca="1" si="12"/>
        <v>#NAME?</v>
      </c>
      <c r="L59" s="5" t="e">
        <f t="shared" ca="1" si="12"/>
        <v>#NAME?</v>
      </c>
      <c r="M59" s="5" t="e">
        <f t="shared" ca="1" si="12"/>
        <v>#NAME?</v>
      </c>
      <c r="N59" s="5" t="e">
        <f t="shared" ca="1" si="12"/>
        <v>#NAME?</v>
      </c>
      <c r="O59" s="5" t="e">
        <f t="shared" ca="1" si="12"/>
        <v>#NAME?</v>
      </c>
      <c r="P59" s="5" t="e">
        <f t="shared" ca="1" si="12"/>
        <v>#NAME?</v>
      </c>
      <c r="Q59" s="5" t="e">
        <f t="shared" ca="1" si="12"/>
        <v>#NAME?</v>
      </c>
      <c r="R59" s="5" t="e">
        <f t="shared" ca="1" si="12"/>
        <v>#NAME?</v>
      </c>
      <c r="S59" s="5" t="e">
        <f t="shared" ca="1" si="12"/>
        <v>#NAME?</v>
      </c>
      <c r="T59" s="5" t="e">
        <f t="shared" ca="1" si="12"/>
        <v>#NAME?</v>
      </c>
      <c r="U59" s="5" t="e">
        <f t="shared" ca="1" si="12"/>
        <v>#NAME?</v>
      </c>
    </row>
    <row r="60" spans="1:21" s="10" customFormat="1" x14ac:dyDescent="0.25">
      <c r="A60" s="8" t="s">
        <v>52</v>
      </c>
      <c r="B60" s="18" t="s">
        <v>53</v>
      </c>
      <c r="C60" s="19">
        <f>IFERROR((C61/C62),"-")</f>
        <v>0</v>
      </c>
      <c r="D60" s="18" t="s">
        <v>53</v>
      </c>
      <c r="E60" s="20">
        <f t="shared" ref="E60:U60" si="13">IFERROR((E61/E62),"-")</f>
        <v>0.10144927536231885</v>
      </c>
      <c r="F60" s="20">
        <f t="shared" si="13"/>
        <v>0.12103174603174603</v>
      </c>
      <c r="G60" s="20" t="str">
        <f t="shared" si="13"/>
        <v>-</v>
      </c>
      <c r="H60" s="20" t="str">
        <f t="shared" si="13"/>
        <v>-</v>
      </c>
      <c r="I60" s="20" t="str">
        <f t="shared" si="13"/>
        <v>-</v>
      </c>
      <c r="J60" s="20" t="str">
        <f t="shared" si="13"/>
        <v>-</v>
      </c>
      <c r="K60" s="20" t="str">
        <f t="shared" si="13"/>
        <v>-</v>
      </c>
      <c r="L60" s="20" t="str">
        <f t="shared" si="13"/>
        <v>-</v>
      </c>
      <c r="M60" s="20" t="str">
        <f t="shared" si="13"/>
        <v>-</v>
      </c>
      <c r="N60" s="20" t="str">
        <f t="shared" si="13"/>
        <v>-</v>
      </c>
      <c r="O60" s="20" t="str">
        <f t="shared" si="13"/>
        <v>-</v>
      </c>
      <c r="P60" s="20" t="str">
        <f t="shared" si="13"/>
        <v>-</v>
      </c>
      <c r="Q60" s="20" t="str">
        <f t="shared" si="13"/>
        <v>-</v>
      </c>
      <c r="R60" s="20" t="str">
        <f t="shared" si="13"/>
        <v>-</v>
      </c>
      <c r="S60" s="20" t="str">
        <f t="shared" si="13"/>
        <v>-</v>
      </c>
      <c r="T60" s="20" t="str">
        <f t="shared" si="13"/>
        <v>-</v>
      </c>
      <c r="U60" s="20" t="str">
        <f t="shared" si="13"/>
        <v>-</v>
      </c>
    </row>
    <row r="61" spans="1:21" s="10" customFormat="1" x14ac:dyDescent="0.25">
      <c r="A61" s="21" t="s">
        <v>54</v>
      </c>
      <c r="B61" s="18" t="s">
        <v>55</v>
      </c>
      <c r="C61" s="22">
        <v>0</v>
      </c>
      <c r="D61" s="18" t="s">
        <v>55</v>
      </c>
      <c r="E61" s="23">
        <v>98</v>
      </c>
      <c r="F61" s="23">
        <v>122</v>
      </c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</row>
    <row r="62" spans="1:21" s="10" customFormat="1" x14ac:dyDescent="0.25">
      <c r="A62" s="21" t="s">
        <v>56</v>
      </c>
      <c r="B62" s="18" t="s">
        <v>55</v>
      </c>
      <c r="C62" s="22">
        <v>147</v>
      </c>
      <c r="D62" s="18" t="s">
        <v>55</v>
      </c>
      <c r="E62" s="23">
        <v>966</v>
      </c>
      <c r="F62" s="23">
        <f>F66</f>
        <v>1008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</row>
    <row r="63" spans="1:21" ht="6.95" customHeight="1" x14ac:dyDescent="0.25">
      <c r="A63" s="24"/>
      <c r="B63" s="25"/>
      <c r="C63" s="25"/>
      <c r="D63" s="25"/>
      <c r="E63" s="26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</row>
    <row r="64" spans="1:21" s="7" customFormat="1" x14ac:dyDescent="0.25">
      <c r="A64" s="4" t="s">
        <v>57</v>
      </c>
      <c r="B64" s="5" t="str">
        <f>B$4</f>
        <v>Meta Parcial</v>
      </c>
      <c r="C64" s="5" t="str">
        <f t="shared" ref="C64:U64" si="14">C$4</f>
        <v>26-31-jul-24</v>
      </c>
      <c r="D64" s="5" t="str">
        <f t="shared" si="14"/>
        <v>Meta Mensal</v>
      </c>
      <c r="E64" s="5">
        <f t="shared" si="14"/>
        <v>45505</v>
      </c>
      <c r="F64" s="5" t="e">
        <f t="shared" ca="1" si="14"/>
        <v>#NAME?</v>
      </c>
      <c r="G64" s="5" t="e">
        <f t="shared" ca="1" si="14"/>
        <v>#NAME?</v>
      </c>
      <c r="H64" s="5" t="e">
        <f t="shared" ca="1" si="14"/>
        <v>#NAME?</v>
      </c>
      <c r="I64" s="5" t="e">
        <f t="shared" ca="1" si="14"/>
        <v>#NAME?</v>
      </c>
      <c r="J64" s="5" t="e">
        <f t="shared" ca="1" si="14"/>
        <v>#NAME?</v>
      </c>
      <c r="K64" s="5" t="e">
        <f t="shared" ca="1" si="14"/>
        <v>#NAME?</v>
      </c>
      <c r="L64" s="5" t="e">
        <f t="shared" ca="1" si="14"/>
        <v>#NAME?</v>
      </c>
      <c r="M64" s="5" t="e">
        <f t="shared" ca="1" si="14"/>
        <v>#NAME?</v>
      </c>
      <c r="N64" s="5" t="e">
        <f t="shared" ca="1" si="14"/>
        <v>#NAME?</v>
      </c>
      <c r="O64" s="5" t="e">
        <f t="shared" ca="1" si="14"/>
        <v>#NAME?</v>
      </c>
      <c r="P64" s="5" t="e">
        <f t="shared" ca="1" si="14"/>
        <v>#NAME?</v>
      </c>
      <c r="Q64" s="5" t="e">
        <f t="shared" ca="1" si="14"/>
        <v>#NAME?</v>
      </c>
      <c r="R64" s="5" t="e">
        <f t="shared" ca="1" si="14"/>
        <v>#NAME?</v>
      </c>
      <c r="S64" s="5" t="e">
        <f t="shared" ca="1" si="14"/>
        <v>#NAME?</v>
      </c>
      <c r="T64" s="5" t="e">
        <f t="shared" ca="1" si="14"/>
        <v>#NAME?</v>
      </c>
      <c r="U64" s="5" t="e">
        <f t="shared" ca="1" si="14"/>
        <v>#NAME?</v>
      </c>
    </row>
    <row r="65" spans="1:21" s="10" customFormat="1" x14ac:dyDescent="0.25">
      <c r="A65" s="8" t="s">
        <v>58</v>
      </c>
      <c r="B65" s="18" t="s">
        <v>59</v>
      </c>
      <c r="C65" s="19">
        <f>IFERROR((C66/C67),"-")</f>
        <v>0.13881019830028329</v>
      </c>
      <c r="D65" s="18" t="s">
        <v>59</v>
      </c>
      <c r="E65" s="20">
        <f t="shared" ref="E65:U65" si="15">IFERROR((E66/E67),"-")</f>
        <v>0.88623853211009174</v>
      </c>
      <c r="F65" s="20">
        <f t="shared" si="15"/>
        <v>0.89919714540588758</v>
      </c>
      <c r="G65" s="20" t="str">
        <f t="shared" si="15"/>
        <v>-</v>
      </c>
      <c r="H65" s="20" t="str">
        <f t="shared" si="15"/>
        <v>-</v>
      </c>
      <c r="I65" s="20" t="str">
        <f t="shared" si="15"/>
        <v>-</v>
      </c>
      <c r="J65" s="20" t="str">
        <f t="shared" si="15"/>
        <v>-</v>
      </c>
      <c r="K65" s="20" t="str">
        <f t="shared" si="15"/>
        <v>-</v>
      </c>
      <c r="L65" s="20" t="str">
        <f t="shared" si="15"/>
        <v>-</v>
      </c>
      <c r="M65" s="20" t="str">
        <f t="shared" si="15"/>
        <v>-</v>
      </c>
      <c r="N65" s="20" t="str">
        <f t="shared" si="15"/>
        <v>-</v>
      </c>
      <c r="O65" s="20" t="str">
        <f t="shared" si="15"/>
        <v>-</v>
      </c>
      <c r="P65" s="20" t="str">
        <f t="shared" si="15"/>
        <v>-</v>
      </c>
      <c r="Q65" s="20" t="str">
        <f t="shared" si="15"/>
        <v>-</v>
      </c>
      <c r="R65" s="20" t="str">
        <f t="shared" si="15"/>
        <v>-</v>
      </c>
      <c r="S65" s="20" t="str">
        <f t="shared" si="15"/>
        <v>-</v>
      </c>
      <c r="T65" s="20" t="str">
        <f t="shared" si="15"/>
        <v>-</v>
      </c>
      <c r="U65" s="20" t="str">
        <f t="shared" si="15"/>
        <v>-</v>
      </c>
    </row>
    <row r="66" spans="1:21" s="10" customFormat="1" x14ac:dyDescent="0.25">
      <c r="A66" s="21" t="s">
        <v>60</v>
      </c>
      <c r="B66" s="18" t="s">
        <v>55</v>
      </c>
      <c r="C66" s="22">
        <v>147</v>
      </c>
      <c r="D66" s="18" t="s">
        <v>55</v>
      </c>
      <c r="E66" s="23">
        <v>966</v>
      </c>
      <c r="F66" s="23">
        <v>1008</v>
      </c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</row>
    <row r="67" spans="1:21" s="10" customFormat="1" x14ac:dyDescent="0.25">
      <c r="A67" s="21" t="s">
        <v>61</v>
      </c>
      <c r="B67" s="18" t="s">
        <v>55</v>
      </c>
      <c r="C67" s="22">
        <v>1059</v>
      </c>
      <c r="D67" s="18" t="s">
        <v>55</v>
      </c>
      <c r="E67" s="23">
        <v>1090</v>
      </c>
      <c r="F67" s="23">
        <v>1121</v>
      </c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</row>
    <row r="68" spans="1:21" ht="6.95" customHeight="1" x14ac:dyDescent="0.25">
      <c r="A68" s="24"/>
      <c r="B68" s="25"/>
      <c r="C68" s="25"/>
      <c r="D68" s="25"/>
      <c r="E68" s="26"/>
      <c r="F68" s="26"/>
      <c r="G68" s="26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</row>
    <row r="69" spans="1:21" s="7" customFormat="1" x14ac:dyDescent="0.25">
      <c r="A69" s="4" t="s">
        <v>62</v>
      </c>
      <c r="B69" s="5" t="str">
        <f>B$4</f>
        <v>Meta Parcial</v>
      </c>
      <c r="C69" s="5" t="str">
        <f t="shared" ref="C69:U69" si="16">C$4</f>
        <v>26-31-jul-24</v>
      </c>
      <c r="D69" s="5" t="str">
        <f t="shared" si="16"/>
        <v>Meta Mensal</v>
      </c>
      <c r="E69" s="5">
        <f t="shared" si="16"/>
        <v>45505</v>
      </c>
      <c r="F69" s="5" t="e">
        <f t="shared" ca="1" si="16"/>
        <v>#NAME?</v>
      </c>
      <c r="G69" s="5" t="e">
        <f t="shared" ca="1" si="16"/>
        <v>#NAME?</v>
      </c>
      <c r="H69" s="5" t="e">
        <f t="shared" ca="1" si="16"/>
        <v>#NAME?</v>
      </c>
      <c r="I69" s="5" t="e">
        <f t="shared" ca="1" si="16"/>
        <v>#NAME?</v>
      </c>
      <c r="J69" s="5" t="e">
        <f t="shared" ca="1" si="16"/>
        <v>#NAME?</v>
      </c>
      <c r="K69" s="5" t="e">
        <f t="shared" ca="1" si="16"/>
        <v>#NAME?</v>
      </c>
      <c r="L69" s="5" t="e">
        <f t="shared" ca="1" si="16"/>
        <v>#NAME?</v>
      </c>
      <c r="M69" s="5" t="e">
        <f t="shared" ca="1" si="16"/>
        <v>#NAME?</v>
      </c>
      <c r="N69" s="5" t="e">
        <f t="shared" ca="1" si="16"/>
        <v>#NAME?</v>
      </c>
      <c r="O69" s="5" t="e">
        <f t="shared" ca="1" si="16"/>
        <v>#NAME?</v>
      </c>
      <c r="P69" s="5" t="e">
        <f t="shared" ca="1" si="16"/>
        <v>#NAME?</v>
      </c>
      <c r="Q69" s="5" t="e">
        <f t="shared" ca="1" si="16"/>
        <v>#NAME?</v>
      </c>
      <c r="R69" s="5" t="e">
        <f t="shared" ca="1" si="16"/>
        <v>#NAME?</v>
      </c>
      <c r="S69" s="5" t="e">
        <f t="shared" ca="1" si="16"/>
        <v>#NAME?</v>
      </c>
      <c r="T69" s="5" t="e">
        <f t="shared" ca="1" si="16"/>
        <v>#NAME?</v>
      </c>
      <c r="U69" s="5" t="e">
        <f t="shared" ca="1" si="16"/>
        <v>#NAME?</v>
      </c>
    </row>
    <row r="70" spans="1:21" s="10" customFormat="1" x14ac:dyDescent="0.25">
      <c r="A70" s="27" t="s">
        <v>63</v>
      </c>
      <c r="B70" s="18">
        <f>(D70/31)*6</f>
        <v>13.935483870967744</v>
      </c>
      <c r="C70" s="23">
        <v>3</v>
      </c>
      <c r="D70" s="18">
        <v>72</v>
      </c>
      <c r="E70" s="23">
        <v>78</v>
      </c>
      <c r="F70" s="23">
        <v>102</v>
      </c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</row>
    <row r="71" spans="1:21" ht="6.95" customHeight="1" x14ac:dyDescent="0.25">
      <c r="A71" s="28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</row>
    <row r="72" spans="1:21" s="30" customFormat="1" x14ac:dyDescent="0.25">
      <c r="A72" s="4" t="s">
        <v>64</v>
      </c>
      <c r="B72" s="5" t="str">
        <f>B$4</f>
        <v>Meta Parcial</v>
      </c>
      <c r="C72" s="5" t="str">
        <f t="shared" ref="C72:U72" si="17">C$4</f>
        <v>26-31-jul-24</v>
      </c>
      <c r="D72" s="5" t="str">
        <f t="shared" si="17"/>
        <v>Meta Mensal</v>
      </c>
      <c r="E72" s="5">
        <f t="shared" si="17"/>
        <v>45505</v>
      </c>
      <c r="F72" s="5" t="e">
        <f t="shared" ca="1" si="17"/>
        <v>#NAME?</v>
      </c>
      <c r="G72" s="5" t="e">
        <f t="shared" ca="1" si="17"/>
        <v>#NAME?</v>
      </c>
      <c r="H72" s="5" t="e">
        <f t="shared" ca="1" si="17"/>
        <v>#NAME?</v>
      </c>
      <c r="I72" s="5" t="e">
        <f t="shared" ca="1" si="17"/>
        <v>#NAME?</v>
      </c>
      <c r="J72" s="5" t="e">
        <f t="shared" ca="1" si="17"/>
        <v>#NAME?</v>
      </c>
      <c r="K72" s="5" t="e">
        <f t="shared" ca="1" si="17"/>
        <v>#NAME?</v>
      </c>
      <c r="L72" s="5" t="e">
        <f t="shared" ca="1" si="17"/>
        <v>#NAME?</v>
      </c>
      <c r="M72" s="5" t="e">
        <f t="shared" ca="1" si="17"/>
        <v>#NAME?</v>
      </c>
      <c r="N72" s="5" t="e">
        <f t="shared" ca="1" si="17"/>
        <v>#NAME?</v>
      </c>
      <c r="O72" s="5" t="e">
        <f t="shared" ca="1" si="17"/>
        <v>#NAME?</v>
      </c>
      <c r="P72" s="5" t="e">
        <f t="shared" ca="1" si="17"/>
        <v>#NAME?</v>
      </c>
      <c r="Q72" s="5" t="e">
        <f t="shared" ca="1" si="17"/>
        <v>#NAME?</v>
      </c>
      <c r="R72" s="5" t="e">
        <f t="shared" ca="1" si="17"/>
        <v>#NAME?</v>
      </c>
      <c r="S72" s="5" t="e">
        <f t="shared" ca="1" si="17"/>
        <v>#NAME?</v>
      </c>
      <c r="T72" s="5" t="e">
        <f t="shared" ca="1" si="17"/>
        <v>#NAME?</v>
      </c>
      <c r="U72" s="5" t="e">
        <f t="shared" ca="1" si="17"/>
        <v>#NAME?</v>
      </c>
    </row>
    <row r="73" spans="1:21" s="10" customFormat="1" x14ac:dyDescent="0.25">
      <c r="A73" s="27" t="s">
        <v>65</v>
      </c>
      <c r="B73" s="31">
        <f>(D73/31)*6</f>
        <v>1.935483870967742</v>
      </c>
      <c r="C73" s="31">
        <v>0</v>
      </c>
      <c r="D73" s="31">
        <v>10</v>
      </c>
      <c r="E73" s="31">
        <v>0</v>
      </c>
      <c r="F73" s="31">
        <v>0</v>
      </c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</row>
    <row r="74" spans="1:21" s="10" customFormat="1" x14ac:dyDescent="0.25">
      <c r="A74" s="27" t="s">
        <v>66</v>
      </c>
      <c r="B74" s="31">
        <f t="shared" ref="B74:B98" si="18">(D74/31)*6</f>
        <v>1.935483870967742</v>
      </c>
      <c r="C74" s="31">
        <v>0</v>
      </c>
      <c r="D74" s="31">
        <v>10</v>
      </c>
      <c r="E74" s="31">
        <v>0</v>
      </c>
      <c r="F74" s="31">
        <v>0</v>
      </c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</row>
    <row r="75" spans="1:21" s="10" customFormat="1" x14ac:dyDescent="0.25">
      <c r="A75" s="27" t="s">
        <v>67</v>
      </c>
      <c r="B75" s="31">
        <f t="shared" si="18"/>
        <v>9.6774193548387082</v>
      </c>
      <c r="C75" s="31">
        <v>0</v>
      </c>
      <c r="D75" s="31">
        <v>50</v>
      </c>
      <c r="E75" s="31">
        <v>29</v>
      </c>
      <c r="F75" s="31">
        <v>26</v>
      </c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</row>
    <row r="76" spans="1:21" s="10" customFormat="1" x14ac:dyDescent="0.25">
      <c r="A76" s="27" t="s">
        <v>68</v>
      </c>
      <c r="B76" s="31">
        <f t="shared" si="18"/>
        <v>7.741935483870968</v>
      </c>
      <c r="C76" s="31">
        <v>0</v>
      </c>
      <c r="D76" s="31">
        <v>40</v>
      </c>
      <c r="E76" s="31">
        <v>0</v>
      </c>
      <c r="F76" s="31">
        <v>0</v>
      </c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</row>
    <row r="77" spans="1:21" s="10" customFormat="1" x14ac:dyDescent="0.25">
      <c r="A77" s="27" t="s">
        <v>69</v>
      </c>
      <c r="B77" s="31">
        <f t="shared" si="18"/>
        <v>6.5806451612903221</v>
      </c>
      <c r="C77" s="31">
        <v>2</v>
      </c>
      <c r="D77" s="31">
        <v>34</v>
      </c>
      <c r="E77" s="31">
        <v>89</v>
      </c>
      <c r="F77" s="31">
        <v>53</v>
      </c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</row>
    <row r="78" spans="1:21" s="10" customFormat="1" x14ac:dyDescent="0.25">
      <c r="A78" s="27" t="s">
        <v>70</v>
      </c>
      <c r="B78" s="31">
        <f t="shared" si="18"/>
        <v>33.870967741935488</v>
      </c>
      <c r="C78" s="31">
        <v>0</v>
      </c>
      <c r="D78" s="31">
        <v>175</v>
      </c>
      <c r="E78" s="31">
        <v>148</v>
      </c>
      <c r="F78" s="31">
        <v>163</v>
      </c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</row>
    <row r="79" spans="1:21" s="10" customFormat="1" x14ac:dyDescent="0.25">
      <c r="A79" s="27" t="s">
        <v>71</v>
      </c>
      <c r="B79" s="31">
        <f t="shared" si="18"/>
        <v>16.645161290322584</v>
      </c>
      <c r="C79" s="31">
        <v>0</v>
      </c>
      <c r="D79" s="31">
        <v>86</v>
      </c>
      <c r="E79" s="31">
        <v>70</v>
      </c>
      <c r="F79" s="31">
        <v>83</v>
      </c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</row>
    <row r="80" spans="1:21" s="10" customFormat="1" x14ac:dyDescent="0.25">
      <c r="A80" s="27" t="s">
        <v>72</v>
      </c>
      <c r="B80" s="31">
        <f t="shared" si="18"/>
        <v>15.483870967741936</v>
      </c>
      <c r="C80" s="31">
        <v>10</v>
      </c>
      <c r="D80" s="31">
        <v>80</v>
      </c>
      <c r="E80" s="31">
        <v>189</v>
      </c>
      <c r="F80" s="31">
        <v>322</v>
      </c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</row>
    <row r="81" spans="1:21" s="10" customFormat="1" x14ac:dyDescent="0.25">
      <c r="A81" s="27" t="s">
        <v>73</v>
      </c>
      <c r="B81" s="31">
        <f t="shared" si="18"/>
        <v>1.935483870967742</v>
      </c>
      <c r="C81" s="31">
        <v>0</v>
      </c>
      <c r="D81" s="31">
        <v>10</v>
      </c>
      <c r="E81" s="31">
        <v>4</v>
      </c>
      <c r="F81" s="31">
        <v>9</v>
      </c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</row>
    <row r="82" spans="1:21" s="10" customFormat="1" x14ac:dyDescent="0.25">
      <c r="A82" s="27" t="s">
        <v>74</v>
      </c>
      <c r="B82" s="31">
        <f t="shared" si="18"/>
        <v>4.8387096774193541</v>
      </c>
      <c r="C82" s="31">
        <v>0</v>
      </c>
      <c r="D82" s="31">
        <v>25</v>
      </c>
      <c r="E82" s="31">
        <v>0</v>
      </c>
      <c r="F82" s="31">
        <v>0</v>
      </c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</row>
    <row r="83" spans="1:21" s="10" customFormat="1" x14ac:dyDescent="0.25">
      <c r="A83" s="27" t="s">
        <v>75</v>
      </c>
      <c r="B83" s="31">
        <f t="shared" si="18"/>
        <v>1.935483870967742</v>
      </c>
      <c r="C83" s="31">
        <v>0</v>
      </c>
      <c r="D83" s="31">
        <v>10</v>
      </c>
      <c r="E83" s="31">
        <v>0</v>
      </c>
      <c r="F83" s="31">
        <v>0</v>
      </c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</row>
    <row r="84" spans="1:21" s="10" customFormat="1" x14ac:dyDescent="0.25">
      <c r="A84" s="27" t="s">
        <v>76</v>
      </c>
      <c r="B84" s="31">
        <f t="shared" si="18"/>
        <v>14.516129032258064</v>
      </c>
      <c r="C84" s="31">
        <v>0</v>
      </c>
      <c r="D84" s="31">
        <v>75</v>
      </c>
      <c r="E84" s="31">
        <v>0</v>
      </c>
      <c r="F84" s="31">
        <v>0</v>
      </c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</row>
    <row r="85" spans="1:21" s="10" customFormat="1" x14ac:dyDescent="0.25">
      <c r="A85" s="27" t="s">
        <v>77</v>
      </c>
      <c r="B85" s="31">
        <f t="shared" si="18"/>
        <v>1.935483870967742</v>
      </c>
      <c r="C85" s="31">
        <v>0</v>
      </c>
      <c r="D85" s="31">
        <v>10</v>
      </c>
      <c r="E85" s="31">
        <v>0</v>
      </c>
      <c r="F85" s="31">
        <v>0</v>
      </c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</row>
    <row r="86" spans="1:21" s="10" customFormat="1" x14ac:dyDescent="0.25">
      <c r="A86" s="27" t="s">
        <v>78</v>
      </c>
      <c r="B86" s="31">
        <f t="shared" si="18"/>
        <v>18.774193548387096</v>
      </c>
      <c r="C86" s="31">
        <v>14</v>
      </c>
      <c r="D86" s="31">
        <v>97</v>
      </c>
      <c r="E86" s="31">
        <v>78</v>
      </c>
      <c r="F86" s="31">
        <v>95</v>
      </c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</row>
    <row r="87" spans="1:21" s="10" customFormat="1" x14ac:dyDescent="0.25">
      <c r="A87" s="27" t="s">
        <v>79</v>
      </c>
      <c r="B87" s="31">
        <f t="shared" si="18"/>
        <v>16.258064516129032</v>
      </c>
      <c r="C87" s="31">
        <v>5</v>
      </c>
      <c r="D87" s="31">
        <v>84</v>
      </c>
      <c r="E87" s="31">
        <v>98</v>
      </c>
      <c r="F87" s="31">
        <v>100</v>
      </c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</row>
    <row r="88" spans="1:21" s="10" customFormat="1" x14ac:dyDescent="0.25">
      <c r="A88" s="27" t="s">
        <v>80</v>
      </c>
      <c r="B88" s="31">
        <f t="shared" si="18"/>
        <v>17.032258064516128</v>
      </c>
      <c r="C88" s="31">
        <v>9</v>
      </c>
      <c r="D88" s="31">
        <v>88</v>
      </c>
      <c r="E88" s="31">
        <v>67</v>
      </c>
      <c r="F88" s="31">
        <v>83</v>
      </c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</row>
    <row r="89" spans="1:21" s="10" customFormat="1" x14ac:dyDescent="0.25">
      <c r="A89" s="27" t="s">
        <v>81</v>
      </c>
      <c r="B89" s="31">
        <f t="shared" si="18"/>
        <v>1.935483870967742</v>
      </c>
      <c r="C89" s="31">
        <v>0</v>
      </c>
      <c r="D89" s="31">
        <v>10</v>
      </c>
      <c r="E89" s="31">
        <v>0</v>
      </c>
      <c r="F89" s="31">
        <v>0</v>
      </c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</row>
    <row r="90" spans="1:21" s="10" customFormat="1" x14ac:dyDescent="0.25">
      <c r="A90" s="27" t="s">
        <v>82</v>
      </c>
      <c r="B90" s="31">
        <f t="shared" si="18"/>
        <v>1.935483870967742</v>
      </c>
      <c r="C90" s="31">
        <v>0</v>
      </c>
      <c r="D90" s="31">
        <v>10</v>
      </c>
      <c r="E90" s="31">
        <v>0</v>
      </c>
      <c r="F90" s="31">
        <v>9</v>
      </c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</row>
    <row r="91" spans="1:21" s="10" customFormat="1" x14ac:dyDescent="0.25">
      <c r="A91" s="27" t="s">
        <v>83</v>
      </c>
      <c r="B91" s="31">
        <f t="shared" si="18"/>
        <v>1.935483870967742</v>
      </c>
      <c r="C91" s="31">
        <v>0</v>
      </c>
      <c r="D91" s="31">
        <v>10</v>
      </c>
      <c r="E91" s="31">
        <v>0</v>
      </c>
      <c r="F91" s="31">
        <v>8</v>
      </c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</row>
    <row r="92" spans="1:21" s="10" customFormat="1" x14ac:dyDescent="0.25">
      <c r="A92" s="27" t="s">
        <v>84</v>
      </c>
      <c r="B92" s="31">
        <f t="shared" si="18"/>
        <v>98.903225806451616</v>
      </c>
      <c r="C92" s="31">
        <v>39</v>
      </c>
      <c r="D92" s="31">
        <v>511</v>
      </c>
      <c r="E92" s="31">
        <v>658</v>
      </c>
      <c r="F92" s="31">
        <v>748</v>
      </c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</row>
    <row r="93" spans="1:21" s="10" customFormat="1" x14ac:dyDescent="0.25">
      <c r="A93" s="27" t="s">
        <v>85</v>
      </c>
      <c r="B93" s="31">
        <f t="shared" si="18"/>
        <v>47.806451612903224</v>
      </c>
      <c r="C93" s="31">
        <v>15</v>
      </c>
      <c r="D93" s="31">
        <v>247</v>
      </c>
      <c r="E93" s="31">
        <v>267</v>
      </c>
      <c r="F93" s="31">
        <v>327</v>
      </c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</row>
    <row r="94" spans="1:21" s="10" customFormat="1" x14ac:dyDescent="0.25">
      <c r="A94" s="27" t="s">
        <v>86</v>
      </c>
      <c r="B94" s="31">
        <f t="shared" si="18"/>
        <v>12</v>
      </c>
      <c r="C94" s="31">
        <v>0</v>
      </c>
      <c r="D94" s="31">
        <v>62</v>
      </c>
      <c r="E94" s="31">
        <v>50</v>
      </c>
      <c r="F94" s="31">
        <v>54</v>
      </c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</row>
    <row r="95" spans="1:21" s="10" customFormat="1" x14ac:dyDescent="0.25">
      <c r="A95" s="27" t="s">
        <v>87</v>
      </c>
      <c r="B95" s="31">
        <f t="shared" si="18"/>
        <v>54</v>
      </c>
      <c r="C95" s="31">
        <v>33</v>
      </c>
      <c r="D95" s="31">
        <v>279</v>
      </c>
      <c r="E95" s="31">
        <v>324</v>
      </c>
      <c r="F95" s="31">
        <v>393</v>
      </c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</row>
    <row r="96" spans="1:21" s="10" customFormat="1" x14ac:dyDescent="0.25">
      <c r="A96" s="27" t="s">
        <v>88</v>
      </c>
      <c r="B96" s="31">
        <f t="shared" si="18"/>
        <v>71.032258064516128</v>
      </c>
      <c r="C96" s="31">
        <v>28</v>
      </c>
      <c r="D96" s="31">
        <v>367</v>
      </c>
      <c r="E96" s="31">
        <v>386</v>
      </c>
      <c r="F96" s="31">
        <v>356</v>
      </c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</row>
    <row r="97" spans="1:21" s="10" customFormat="1" x14ac:dyDescent="0.25">
      <c r="A97" s="27" t="s">
        <v>89</v>
      </c>
      <c r="B97" s="31">
        <f t="shared" si="18"/>
        <v>1.935483870967742</v>
      </c>
      <c r="C97" s="31">
        <v>0</v>
      </c>
      <c r="D97" s="31">
        <v>10</v>
      </c>
      <c r="E97" s="31">
        <v>1</v>
      </c>
      <c r="F97" s="31">
        <v>1</v>
      </c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</row>
    <row r="98" spans="1:21" s="10" customFormat="1" x14ac:dyDescent="0.25">
      <c r="A98" s="27" t="s">
        <v>90</v>
      </c>
      <c r="B98" s="31">
        <f t="shared" si="18"/>
        <v>1.935483870967742</v>
      </c>
      <c r="C98" s="31">
        <v>0</v>
      </c>
      <c r="D98" s="31">
        <v>10</v>
      </c>
      <c r="E98" s="31">
        <v>0</v>
      </c>
      <c r="F98" s="31">
        <v>0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</row>
    <row r="99" spans="1:21" s="13" customFormat="1" x14ac:dyDescent="0.25">
      <c r="A99" s="32" t="s">
        <v>8</v>
      </c>
      <c r="B99" s="33">
        <f>SUM(B73:B98)</f>
        <v>464.51612903225805</v>
      </c>
      <c r="C99" s="33">
        <f>SUM(C73:C98)</f>
        <v>155</v>
      </c>
      <c r="D99" s="33">
        <f>SUM(D73:D98)</f>
        <v>2400</v>
      </c>
      <c r="E99" s="33">
        <f t="shared" ref="E99:U99" si="19">SUM(E73:E98)</f>
        <v>2458</v>
      </c>
      <c r="F99" s="33">
        <f t="shared" si="19"/>
        <v>2830</v>
      </c>
      <c r="G99" s="33">
        <f t="shared" si="19"/>
        <v>0</v>
      </c>
      <c r="H99" s="33">
        <f t="shared" si="19"/>
        <v>0</v>
      </c>
      <c r="I99" s="33">
        <f t="shared" si="19"/>
        <v>0</v>
      </c>
      <c r="J99" s="33">
        <f t="shared" si="19"/>
        <v>0</v>
      </c>
      <c r="K99" s="33">
        <f t="shared" si="19"/>
        <v>0</v>
      </c>
      <c r="L99" s="33">
        <f t="shared" si="19"/>
        <v>0</v>
      </c>
      <c r="M99" s="33">
        <f t="shared" si="19"/>
        <v>0</v>
      </c>
      <c r="N99" s="33">
        <f t="shared" si="19"/>
        <v>0</v>
      </c>
      <c r="O99" s="33">
        <f t="shared" si="19"/>
        <v>0</v>
      </c>
      <c r="P99" s="33">
        <f t="shared" si="19"/>
        <v>0</v>
      </c>
      <c r="Q99" s="33">
        <f t="shared" si="19"/>
        <v>0</v>
      </c>
      <c r="R99" s="33">
        <f t="shared" si="19"/>
        <v>0</v>
      </c>
      <c r="S99" s="33">
        <f t="shared" si="19"/>
        <v>0</v>
      </c>
      <c r="T99" s="33">
        <f t="shared" si="19"/>
        <v>0</v>
      </c>
      <c r="U99" s="33">
        <f t="shared" si="19"/>
        <v>0</v>
      </c>
    </row>
    <row r="100" spans="1:21" ht="6.95" customHeight="1" x14ac:dyDescent="0.25">
      <c r="A100" s="28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</row>
    <row r="101" spans="1:21" s="30" customFormat="1" x14ac:dyDescent="0.25">
      <c r="A101" s="4" t="s">
        <v>91</v>
      </c>
      <c r="B101" s="34"/>
      <c r="C101" s="5" t="str">
        <f t="shared" ref="C101:U101" si="20">C$4</f>
        <v>26-31-jul-24</v>
      </c>
      <c r="D101" s="5"/>
      <c r="E101" s="5">
        <f t="shared" si="20"/>
        <v>45505</v>
      </c>
      <c r="F101" s="5" t="e">
        <f t="shared" ca="1" si="20"/>
        <v>#NAME?</v>
      </c>
      <c r="G101" s="5" t="e">
        <f t="shared" ca="1" si="20"/>
        <v>#NAME?</v>
      </c>
      <c r="H101" s="5" t="e">
        <f t="shared" ca="1" si="20"/>
        <v>#NAME?</v>
      </c>
      <c r="I101" s="5" t="e">
        <f t="shared" ca="1" si="20"/>
        <v>#NAME?</v>
      </c>
      <c r="J101" s="5" t="e">
        <f t="shared" ca="1" si="20"/>
        <v>#NAME?</v>
      </c>
      <c r="K101" s="5" t="e">
        <f t="shared" ca="1" si="20"/>
        <v>#NAME?</v>
      </c>
      <c r="L101" s="5" t="e">
        <f t="shared" ca="1" si="20"/>
        <v>#NAME?</v>
      </c>
      <c r="M101" s="5" t="e">
        <f t="shared" ca="1" si="20"/>
        <v>#NAME?</v>
      </c>
      <c r="N101" s="5" t="e">
        <f t="shared" ca="1" si="20"/>
        <v>#NAME?</v>
      </c>
      <c r="O101" s="5" t="e">
        <f t="shared" ca="1" si="20"/>
        <v>#NAME?</v>
      </c>
      <c r="P101" s="5" t="e">
        <f t="shared" ca="1" si="20"/>
        <v>#NAME?</v>
      </c>
      <c r="Q101" s="5" t="e">
        <f t="shared" ca="1" si="20"/>
        <v>#NAME?</v>
      </c>
      <c r="R101" s="5" t="e">
        <f t="shared" ca="1" si="20"/>
        <v>#NAME?</v>
      </c>
      <c r="S101" s="5" t="e">
        <f t="shared" ca="1" si="20"/>
        <v>#NAME?</v>
      </c>
      <c r="T101" s="5" t="e">
        <f t="shared" ca="1" si="20"/>
        <v>#NAME?</v>
      </c>
      <c r="U101" s="5" t="e">
        <f t="shared" ca="1" si="20"/>
        <v>#NAME?</v>
      </c>
    </row>
    <row r="102" spans="1:21" s="10" customFormat="1" x14ac:dyDescent="0.25">
      <c r="A102" s="27" t="s">
        <v>92</v>
      </c>
      <c r="B102" s="31"/>
      <c r="C102" s="31">
        <v>108</v>
      </c>
      <c r="D102" s="31"/>
      <c r="E102" s="31">
        <v>3539</v>
      </c>
      <c r="F102" s="31">
        <v>6491</v>
      </c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</row>
    <row r="103" spans="1:21" s="10" customFormat="1" x14ac:dyDescent="0.25">
      <c r="A103" s="27" t="s">
        <v>93</v>
      </c>
      <c r="B103" s="31"/>
      <c r="C103" s="31">
        <v>0</v>
      </c>
      <c r="D103" s="31"/>
      <c r="E103" s="31">
        <v>26</v>
      </c>
      <c r="F103" s="31">
        <v>30</v>
      </c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</row>
    <row r="104" spans="1:21" s="13" customFormat="1" x14ac:dyDescent="0.25">
      <c r="A104" s="32" t="s">
        <v>8</v>
      </c>
      <c r="B104" s="33"/>
      <c r="C104" s="33">
        <f>SUM(C102:C103)</f>
        <v>108</v>
      </c>
      <c r="D104" s="33"/>
      <c r="E104" s="33">
        <f t="shared" ref="E104:U104" si="21">SUM(E102:E103)</f>
        <v>3565</v>
      </c>
      <c r="F104" s="33">
        <f t="shared" si="21"/>
        <v>6521</v>
      </c>
      <c r="G104" s="33">
        <f t="shared" si="21"/>
        <v>0</v>
      </c>
      <c r="H104" s="33">
        <f t="shared" si="21"/>
        <v>0</v>
      </c>
      <c r="I104" s="33">
        <f t="shared" si="21"/>
        <v>0</v>
      </c>
      <c r="J104" s="33">
        <f t="shared" si="21"/>
        <v>0</v>
      </c>
      <c r="K104" s="33">
        <f t="shared" si="21"/>
        <v>0</v>
      </c>
      <c r="L104" s="33">
        <f t="shared" si="21"/>
        <v>0</v>
      </c>
      <c r="M104" s="33">
        <f t="shared" si="21"/>
        <v>0</v>
      </c>
      <c r="N104" s="33">
        <f t="shared" si="21"/>
        <v>0</v>
      </c>
      <c r="O104" s="33">
        <f t="shared" si="21"/>
        <v>0</v>
      </c>
      <c r="P104" s="33">
        <f t="shared" si="21"/>
        <v>0</v>
      </c>
      <c r="Q104" s="33">
        <f t="shared" si="21"/>
        <v>0</v>
      </c>
      <c r="R104" s="33">
        <f t="shared" si="21"/>
        <v>0</v>
      </c>
      <c r="S104" s="33">
        <f t="shared" si="21"/>
        <v>0</v>
      </c>
      <c r="T104" s="33">
        <f t="shared" si="21"/>
        <v>0</v>
      </c>
      <c r="U104" s="33">
        <f t="shared" si="21"/>
        <v>0</v>
      </c>
    </row>
    <row r="105" spans="1:21" ht="6.95" customHeight="1" x14ac:dyDescent="0.25">
      <c r="A105" s="28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</row>
    <row r="106" spans="1:21" s="30" customFormat="1" x14ac:dyDescent="0.25">
      <c r="A106" s="4" t="s">
        <v>94</v>
      </c>
      <c r="B106" s="34"/>
      <c r="C106" s="5" t="str">
        <f t="shared" ref="C106:U106" si="22">C$4</f>
        <v>26-31-jul-24</v>
      </c>
      <c r="D106" s="5"/>
      <c r="E106" s="5">
        <f t="shared" si="22"/>
        <v>45505</v>
      </c>
      <c r="F106" s="5" t="e">
        <f t="shared" ca="1" si="22"/>
        <v>#NAME?</v>
      </c>
      <c r="G106" s="5" t="e">
        <f t="shared" ca="1" si="22"/>
        <v>#NAME?</v>
      </c>
      <c r="H106" s="5" t="e">
        <f t="shared" ca="1" si="22"/>
        <v>#NAME?</v>
      </c>
      <c r="I106" s="5" t="e">
        <f t="shared" ca="1" si="22"/>
        <v>#NAME?</v>
      </c>
      <c r="J106" s="5" t="e">
        <f t="shared" ca="1" si="22"/>
        <v>#NAME?</v>
      </c>
      <c r="K106" s="5" t="e">
        <f t="shared" ca="1" si="22"/>
        <v>#NAME?</v>
      </c>
      <c r="L106" s="5" t="e">
        <f t="shared" ca="1" si="22"/>
        <v>#NAME?</v>
      </c>
      <c r="M106" s="5" t="e">
        <f t="shared" ca="1" si="22"/>
        <v>#NAME?</v>
      </c>
      <c r="N106" s="5" t="e">
        <f t="shared" ca="1" si="22"/>
        <v>#NAME?</v>
      </c>
      <c r="O106" s="5" t="e">
        <f t="shared" ca="1" si="22"/>
        <v>#NAME?</v>
      </c>
      <c r="P106" s="5" t="e">
        <f t="shared" ca="1" si="22"/>
        <v>#NAME?</v>
      </c>
      <c r="Q106" s="5" t="e">
        <f t="shared" ca="1" si="22"/>
        <v>#NAME?</v>
      </c>
      <c r="R106" s="5" t="e">
        <f t="shared" ca="1" si="22"/>
        <v>#NAME?</v>
      </c>
      <c r="S106" s="5" t="e">
        <f t="shared" ca="1" si="22"/>
        <v>#NAME?</v>
      </c>
      <c r="T106" s="5" t="e">
        <f t="shared" ca="1" si="22"/>
        <v>#NAME?</v>
      </c>
      <c r="U106" s="5" t="e">
        <f t="shared" ca="1" si="22"/>
        <v>#NAME?</v>
      </c>
    </row>
    <row r="107" spans="1:21" s="10" customFormat="1" x14ac:dyDescent="0.25">
      <c r="A107" s="27" t="s">
        <v>95</v>
      </c>
      <c r="B107" s="31"/>
      <c r="C107" s="31">
        <v>0</v>
      </c>
      <c r="D107" s="31"/>
      <c r="E107" s="31">
        <v>532</v>
      </c>
      <c r="F107" s="31">
        <v>427</v>
      </c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</row>
    <row r="108" spans="1:21" s="10" customFormat="1" x14ac:dyDescent="0.25">
      <c r="A108" s="27" t="s">
        <v>96</v>
      </c>
      <c r="B108" s="31"/>
      <c r="C108" s="31">
        <v>0</v>
      </c>
      <c r="D108" s="31"/>
      <c r="E108" s="31">
        <v>0</v>
      </c>
      <c r="F108" s="31">
        <v>0</v>
      </c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</row>
    <row r="109" spans="1:21" s="10" customFormat="1" x14ac:dyDescent="0.25">
      <c r="A109" s="27" t="s">
        <v>97</v>
      </c>
      <c r="B109" s="31"/>
      <c r="C109" s="31">
        <v>0</v>
      </c>
      <c r="D109" s="31"/>
      <c r="E109" s="31">
        <v>532</v>
      </c>
      <c r="F109" s="31">
        <v>447</v>
      </c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</row>
    <row r="110" spans="1:21" s="10" customFormat="1" x14ac:dyDescent="0.25">
      <c r="A110" s="27" t="s">
        <v>98</v>
      </c>
      <c r="B110" s="31"/>
      <c r="C110" s="31">
        <v>0</v>
      </c>
      <c r="D110" s="31"/>
      <c r="E110" s="31">
        <v>127</v>
      </c>
      <c r="F110" s="31">
        <v>92</v>
      </c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</row>
    <row r="111" spans="1:21" s="10" customFormat="1" x14ac:dyDescent="0.25">
      <c r="A111" s="27" t="s">
        <v>99</v>
      </c>
      <c r="B111" s="31"/>
      <c r="C111" s="31">
        <v>0</v>
      </c>
      <c r="D111" s="31"/>
      <c r="E111" s="31">
        <v>0</v>
      </c>
      <c r="F111" s="31">
        <v>0</v>
      </c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</row>
    <row r="112" spans="1:21" s="13" customFormat="1" x14ac:dyDescent="0.25">
      <c r="A112" s="32" t="s">
        <v>8</v>
      </c>
      <c r="B112" s="33"/>
      <c r="C112" s="33">
        <f>SUM(C107:C111)</f>
        <v>0</v>
      </c>
      <c r="D112" s="33"/>
      <c r="E112" s="33">
        <f t="shared" ref="E112:U112" si="23">SUM(E107:E111)</f>
        <v>1191</v>
      </c>
      <c r="F112" s="33">
        <f t="shared" si="23"/>
        <v>966</v>
      </c>
      <c r="G112" s="33">
        <f t="shared" si="23"/>
        <v>0</v>
      </c>
      <c r="H112" s="33">
        <f t="shared" si="23"/>
        <v>0</v>
      </c>
      <c r="I112" s="33">
        <f t="shared" si="23"/>
        <v>0</v>
      </c>
      <c r="J112" s="33">
        <f t="shared" si="23"/>
        <v>0</v>
      </c>
      <c r="K112" s="33">
        <f t="shared" si="23"/>
        <v>0</v>
      </c>
      <c r="L112" s="33">
        <f t="shared" si="23"/>
        <v>0</v>
      </c>
      <c r="M112" s="33">
        <f t="shared" si="23"/>
        <v>0</v>
      </c>
      <c r="N112" s="33">
        <f t="shared" si="23"/>
        <v>0</v>
      </c>
      <c r="O112" s="33">
        <f t="shared" si="23"/>
        <v>0</v>
      </c>
      <c r="P112" s="33">
        <f t="shared" si="23"/>
        <v>0</v>
      </c>
      <c r="Q112" s="33">
        <f t="shared" si="23"/>
        <v>0</v>
      </c>
      <c r="R112" s="33">
        <f t="shared" si="23"/>
        <v>0</v>
      </c>
      <c r="S112" s="33">
        <f t="shared" si="23"/>
        <v>0</v>
      </c>
      <c r="T112" s="33">
        <f t="shared" si="23"/>
        <v>0</v>
      </c>
      <c r="U112" s="33">
        <f t="shared" si="23"/>
        <v>0</v>
      </c>
    </row>
    <row r="113" spans="1:21" ht="6.95" customHeight="1" x14ac:dyDescent="0.25">
      <c r="A113" s="28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</row>
    <row r="114" spans="1:21" s="7" customFormat="1" ht="25.5" x14ac:dyDescent="0.25">
      <c r="A114" s="4" t="s">
        <v>100</v>
      </c>
      <c r="B114" s="5" t="str">
        <f>B$4</f>
        <v>Meta Parcial</v>
      </c>
      <c r="C114" s="5" t="str">
        <f t="shared" ref="C114:U114" si="24">C$4</f>
        <v>26-31-jul-24</v>
      </c>
      <c r="D114" s="5" t="str">
        <f t="shared" si="24"/>
        <v>Meta Mensal</v>
      </c>
      <c r="E114" s="5">
        <f t="shared" si="24"/>
        <v>45505</v>
      </c>
      <c r="F114" s="5" t="e">
        <f t="shared" ca="1" si="24"/>
        <v>#NAME?</v>
      </c>
      <c r="G114" s="5" t="e">
        <f t="shared" ca="1" si="24"/>
        <v>#NAME?</v>
      </c>
      <c r="H114" s="5" t="e">
        <f t="shared" ca="1" si="24"/>
        <v>#NAME?</v>
      </c>
      <c r="I114" s="5" t="e">
        <f t="shared" ca="1" si="24"/>
        <v>#NAME?</v>
      </c>
      <c r="J114" s="5" t="e">
        <f t="shared" ca="1" si="24"/>
        <v>#NAME?</v>
      </c>
      <c r="K114" s="5" t="e">
        <f t="shared" ca="1" si="24"/>
        <v>#NAME?</v>
      </c>
      <c r="L114" s="5" t="e">
        <f t="shared" ca="1" si="24"/>
        <v>#NAME?</v>
      </c>
      <c r="M114" s="5" t="e">
        <f t="shared" ca="1" si="24"/>
        <v>#NAME?</v>
      </c>
      <c r="N114" s="5" t="e">
        <f t="shared" ca="1" si="24"/>
        <v>#NAME?</v>
      </c>
      <c r="O114" s="5" t="e">
        <f t="shared" ca="1" si="24"/>
        <v>#NAME?</v>
      </c>
      <c r="P114" s="5" t="e">
        <f t="shared" ca="1" si="24"/>
        <v>#NAME?</v>
      </c>
      <c r="Q114" s="5" t="e">
        <f t="shared" ca="1" si="24"/>
        <v>#NAME?</v>
      </c>
      <c r="R114" s="5" t="e">
        <f t="shared" ca="1" si="24"/>
        <v>#NAME?</v>
      </c>
      <c r="S114" s="5" t="e">
        <f t="shared" ca="1" si="24"/>
        <v>#NAME?</v>
      </c>
      <c r="T114" s="5" t="e">
        <f t="shared" ca="1" si="24"/>
        <v>#NAME?</v>
      </c>
      <c r="U114" s="5" t="e">
        <f t="shared" ca="1" si="24"/>
        <v>#NAME?</v>
      </c>
    </row>
    <row r="115" spans="1:21" s="10" customFormat="1" x14ac:dyDescent="0.25">
      <c r="A115" s="8" t="s">
        <v>101</v>
      </c>
      <c r="B115" s="18">
        <f>(D115/31)*6</f>
        <v>46.451612903225808</v>
      </c>
      <c r="C115" s="31">
        <v>6</v>
      </c>
      <c r="D115" s="18">
        <v>240</v>
      </c>
      <c r="E115" s="31">
        <v>253</v>
      </c>
      <c r="F115" s="35">
        <v>257</v>
      </c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</row>
    <row r="116" spans="1:21" s="10" customFormat="1" x14ac:dyDescent="0.25">
      <c r="A116" s="8" t="s">
        <v>102</v>
      </c>
      <c r="B116" s="18">
        <f>(D116/31)*6</f>
        <v>69.677419354838719</v>
      </c>
      <c r="C116" s="31">
        <v>45</v>
      </c>
      <c r="D116" s="18">
        <v>360</v>
      </c>
      <c r="E116" s="31">
        <v>411</v>
      </c>
      <c r="F116" s="35">
        <v>396</v>
      </c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</row>
    <row r="117" spans="1:21" s="13" customFormat="1" x14ac:dyDescent="0.25">
      <c r="A117" s="11" t="s">
        <v>8</v>
      </c>
      <c r="B117" s="36">
        <f>SUM(B115:B116)</f>
        <v>116.12903225806453</v>
      </c>
      <c r="C117" s="36">
        <f>SUM(C115:C116)</f>
        <v>51</v>
      </c>
      <c r="D117" s="36">
        <f>SUM(D115:D116)</f>
        <v>600</v>
      </c>
      <c r="E117" s="36">
        <f t="shared" ref="E117:U117" si="25">SUM(E115:E116)</f>
        <v>664</v>
      </c>
      <c r="F117" s="36">
        <f t="shared" si="25"/>
        <v>653</v>
      </c>
      <c r="G117" s="36">
        <f t="shared" si="25"/>
        <v>0</v>
      </c>
      <c r="H117" s="36">
        <f t="shared" si="25"/>
        <v>0</v>
      </c>
      <c r="I117" s="36">
        <f t="shared" si="25"/>
        <v>0</v>
      </c>
      <c r="J117" s="36">
        <f t="shared" si="25"/>
        <v>0</v>
      </c>
      <c r="K117" s="36">
        <f t="shared" si="25"/>
        <v>0</v>
      </c>
      <c r="L117" s="36">
        <f t="shared" si="25"/>
        <v>0</v>
      </c>
      <c r="M117" s="36">
        <f t="shared" si="25"/>
        <v>0</v>
      </c>
      <c r="N117" s="36">
        <f t="shared" si="25"/>
        <v>0</v>
      </c>
      <c r="O117" s="36">
        <f t="shared" si="25"/>
        <v>0</v>
      </c>
      <c r="P117" s="36">
        <f t="shared" si="25"/>
        <v>0</v>
      </c>
      <c r="Q117" s="36">
        <f t="shared" si="25"/>
        <v>0</v>
      </c>
      <c r="R117" s="36">
        <f t="shared" si="25"/>
        <v>0</v>
      </c>
      <c r="S117" s="36">
        <f t="shared" si="25"/>
        <v>0</v>
      </c>
      <c r="T117" s="36">
        <f t="shared" si="25"/>
        <v>0</v>
      </c>
      <c r="U117" s="36">
        <f t="shared" si="25"/>
        <v>0</v>
      </c>
    </row>
    <row r="118" spans="1:21" ht="6.95" customHeight="1" x14ac:dyDescent="0.25">
      <c r="A118" s="28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</row>
    <row r="119" spans="1:21" s="7" customFormat="1" ht="25.5" x14ac:dyDescent="0.25">
      <c r="A119" s="4" t="s">
        <v>103</v>
      </c>
      <c r="B119" s="5" t="str">
        <f>B$4</f>
        <v>Meta Parcial</v>
      </c>
      <c r="C119" s="5" t="str">
        <f t="shared" ref="C119:U119" si="26">C$4</f>
        <v>26-31-jul-24</v>
      </c>
      <c r="D119" s="5" t="str">
        <f t="shared" si="26"/>
        <v>Meta Mensal</v>
      </c>
      <c r="E119" s="5">
        <f t="shared" si="26"/>
        <v>45505</v>
      </c>
      <c r="F119" s="5" t="e">
        <f t="shared" ca="1" si="26"/>
        <v>#NAME?</v>
      </c>
      <c r="G119" s="5" t="e">
        <f t="shared" ca="1" si="26"/>
        <v>#NAME?</v>
      </c>
      <c r="H119" s="5" t="e">
        <f t="shared" ca="1" si="26"/>
        <v>#NAME?</v>
      </c>
      <c r="I119" s="5" t="e">
        <f t="shared" ca="1" si="26"/>
        <v>#NAME?</v>
      </c>
      <c r="J119" s="5" t="e">
        <f t="shared" ca="1" si="26"/>
        <v>#NAME?</v>
      </c>
      <c r="K119" s="5" t="e">
        <f t="shared" ca="1" si="26"/>
        <v>#NAME?</v>
      </c>
      <c r="L119" s="5" t="e">
        <f t="shared" ca="1" si="26"/>
        <v>#NAME?</v>
      </c>
      <c r="M119" s="5" t="e">
        <f t="shared" ca="1" si="26"/>
        <v>#NAME?</v>
      </c>
      <c r="N119" s="5" t="e">
        <f t="shared" ca="1" si="26"/>
        <v>#NAME?</v>
      </c>
      <c r="O119" s="5" t="e">
        <f t="shared" ca="1" si="26"/>
        <v>#NAME?</v>
      </c>
      <c r="P119" s="5" t="e">
        <f t="shared" ca="1" si="26"/>
        <v>#NAME?</v>
      </c>
      <c r="Q119" s="5" t="e">
        <f t="shared" ca="1" si="26"/>
        <v>#NAME?</v>
      </c>
      <c r="R119" s="5" t="e">
        <f t="shared" ca="1" si="26"/>
        <v>#NAME?</v>
      </c>
      <c r="S119" s="5" t="e">
        <f t="shared" ca="1" si="26"/>
        <v>#NAME?</v>
      </c>
      <c r="T119" s="5" t="e">
        <f t="shared" ca="1" si="26"/>
        <v>#NAME?</v>
      </c>
      <c r="U119" s="5" t="e">
        <f t="shared" ca="1" si="26"/>
        <v>#NAME?</v>
      </c>
    </row>
    <row r="120" spans="1:21" s="10" customFormat="1" x14ac:dyDescent="0.25">
      <c r="A120" s="8" t="s">
        <v>104</v>
      </c>
      <c r="B120" s="18">
        <f>(D120/31)*6</f>
        <v>21.29032258064516</v>
      </c>
      <c r="C120" s="23">
        <v>145</v>
      </c>
      <c r="D120" s="18">
        <v>110</v>
      </c>
      <c r="E120" s="23">
        <v>986</v>
      </c>
      <c r="F120" s="37">
        <v>788</v>
      </c>
      <c r="G120" s="23"/>
      <c r="H120" s="23"/>
      <c r="I120" s="23"/>
      <c r="J120" s="23"/>
      <c r="K120" s="23"/>
      <c r="L120" s="23"/>
      <c r="M120" s="23"/>
      <c r="N120" s="23"/>
      <c r="O120" s="23"/>
      <c r="P120" s="23"/>
      <c r="Q120" s="23"/>
      <c r="R120" s="23"/>
      <c r="S120" s="23"/>
      <c r="T120" s="23"/>
      <c r="U120" s="23"/>
    </row>
    <row r="121" spans="1:21" s="10" customFormat="1" x14ac:dyDescent="0.25">
      <c r="A121" s="8" t="s">
        <v>105</v>
      </c>
      <c r="B121" s="18">
        <f>(D121/31)*6</f>
        <v>17.41935483870968</v>
      </c>
      <c r="C121" s="23">
        <v>0</v>
      </c>
      <c r="D121" s="18">
        <v>90</v>
      </c>
      <c r="E121" s="23">
        <v>330</v>
      </c>
      <c r="F121" s="37">
        <v>299</v>
      </c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</row>
    <row r="122" spans="1:21" s="10" customFormat="1" x14ac:dyDescent="0.25">
      <c r="A122" s="8" t="s">
        <v>106</v>
      </c>
      <c r="B122" s="18">
        <f>(D122/31)*6</f>
        <v>11.612903225806452</v>
      </c>
      <c r="C122" s="23">
        <v>24</v>
      </c>
      <c r="D122" s="18">
        <v>60</v>
      </c>
      <c r="E122" s="23">
        <v>84</v>
      </c>
      <c r="F122" s="37">
        <v>299</v>
      </c>
      <c r="G122" s="23"/>
      <c r="H122" s="23"/>
      <c r="I122" s="23"/>
      <c r="J122" s="23"/>
      <c r="K122" s="23"/>
      <c r="L122" s="23"/>
      <c r="M122" s="23"/>
      <c r="N122" s="23"/>
      <c r="O122" s="23"/>
      <c r="P122" s="23"/>
      <c r="Q122" s="23"/>
      <c r="R122" s="23"/>
      <c r="S122" s="23"/>
      <c r="T122" s="23"/>
      <c r="U122" s="23"/>
    </row>
    <row r="123" spans="1:21" s="10" customFormat="1" x14ac:dyDescent="0.25">
      <c r="A123" s="8" t="s">
        <v>107</v>
      </c>
      <c r="B123" s="18">
        <f>(D123/31)*6</f>
        <v>17.41935483870968</v>
      </c>
      <c r="C123" s="23">
        <v>7</v>
      </c>
      <c r="D123" s="18">
        <v>90</v>
      </c>
      <c r="E123" s="23">
        <v>146</v>
      </c>
      <c r="F123" s="37">
        <v>135</v>
      </c>
      <c r="G123" s="23"/>
      <c r="H123" s="23"/>
      <c r="I123" s="23"/>
      <c r="J123" s="23"/>
      <c r="K123" s="23"/>
      <c r="L123" s="23"/>
      <c r="M123" s="23"/>
      <c r="N123" s="23"/>
      <c r="O123" s="23"/>
      <c r="P123" s="23"/>
      <c r="Q123" s="23"/>
      <c r="R123" s="23"/>
      <c r="S123" s="23"/>
      <c r="T123" s="23"/>
      <c r="U123" s="23"/>
    </row>
    <row r="124" spans="1:21" s="13" customFormat="1" x14ac:dyDescent="0.25">
      <c r="A124" s="11" t="s">
        <v>8</v>
      </c>
      <c r="B124" s="36">
        <f>SUM(B120:B123)</f>
        <v>67.741935483870975</v>
      </c>
      <c r="C124" s="36">
        <f>SUM(C120:C123)</f>
        <v>176</v>
      </c>
      <c r="D124" s="36">
        <f>SUM(D120:D123)</f>
        <v>350</v>
      </c>
      <c r="E124" s="36">
        <f t="shared" ref="E124:U124" si="27">SUM(E120:E123)</f>
        <v>1546</v>
      </c>
      <c r="F124" s="36">
        <f t="shared" si="27"/>
        <v>1521</v>
      </c>
      <c r="G124" s="36">
        <f t="shared" si="27"/>
        <v>0</v>
      </c>
      <c r="H124" s="36">
        <f t="shared" si="27"/>
        <v>0</v>
      </c>
      <c r="I124" s="36">
        <f t="shared" si="27"/>
        <v>0</v>
      </c>
      <c r="J124" s="36">
        <f t="shared" si="27"/>
        <v>0</v>
      </c>
      <c r="K124" s="36">
        <f t="shared" si="27"/>
        <v>0</v>
      </c>
      <c r="L124" s="36">
        <f t="shared" si="27"/>
        <v>0</v>
      </c>
      <c r="M124" s="36">
        <f t="shared" si="27"/>
        <v>0</v>
      </c>
      <c r="N124" s="36">
        <f t="shared" si="27"/>
        <v>0</v>
      </c>
      <c r="O124" s="36">
        <f t="shared" si="27"/>
        <v>0</v>
      </c>
      <c r="P124" s="36">
        <f t="shared" si="27"/>
        <v>0</v>
      </c>
      <c r="Q124" s="36">
        <f t="shared" si="27"/>
        <v>0</v>
      </c>
      <c r="R124" s="36">
        <f t="shared" si="27"/>
        <v>0</v>
      </c>
      <c r="S124" s="36">
        <f t="shared" si="27"/>
        <v>0</v>
      </c>
      <c r="T124" s="36">
        <f t="shared" si="27"/>
        <v>0</v>
      </c>
      <c r="U124" s="36">
        <f t="shared" si="27"/>
        <v>0</v>
      </c>
    </row>
    <row r="125" spans="1:21" ht="6.95" customHeight="1" x14ac:dyDescent="0.25">
      <c r="A125" s="28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</row>
    <row r="126" spans="1:21" x14ac:dyDescent="0.25">
      <c r="A126" s="4" t="s">
        <v>108</v>
      </c>
      <c r="B126" s="5" t="str">
        <f>B$4</f>
        <v>Meta Parcial</v>
      </c>
      <c r="C126" s="5" t="str">
        <f t="shared" ref="C126:U126" si="28">C$4</f>
        <v>26-31-jul-24</v>
      </c>
      <c r="D126" s="5" t="str">
        <f t="shared" si="28"/>
        <v>Meta Mensal</v>
      </c>
      <c r="E126" s="5">
        <f t="shared" si="28"/>
        <v>45505</v>
      </c>
      <c r="F126" s="5" t="e">
        <f t="shared" ca="1" si="28"/>
        <v>#NAME?</v>
      </c>
      <c r="G126" s="5" t="e">
        <f t="shared" ca="1" si="28"/>
        <v>#NAME?</v>
      </c>
      <c r="H126" s="5" t="e">
        <f t="shared" ca="1" si="28"/>
        <v>#NAME?</v>
      </c>
      <c r="I126" s="5" t="e">
        <f t="shared" ca="1" si="28"/>
        <v>#NAME?</v>
      </c>
      <c r="J126" s="5" t="e">
        <f t="shared" ca="1" si="28"/>
        <v>#NAME?</v>
      </c>
      <c r="K126" s="5" t="e">
        <f t="shared" ca="1" si="28"/>
        <v>#NAME?</v>
      </c>
      <c r="L126" s="5" t="e">
        <f t="shared" ca="1" si="28"/>
        <v>#NAME?</v>
      </c>
      <c r="M126" s="5" t="e">
        <f t="shared" ca="1" si="28"/>
        <v>#NAME?</v>
      </c>
      <c r="N126" s="5" t="e">
        <f t="shared" ca="1" si="28"/>
        <v>#NAME?</v>
      </c>
      <c r="O126" s="5" t="e">
        <f t="shared" ca="1" si="28"/>
        <v>#NAME?</v>
      </c>
      <c r="P126" s="5" t="e">
        <f t="shared" ca="1" si="28"/>
        <v>#NAME?</v>
      </c>
      <c r="Q126" s="5" t="e">
        <f t="shared" ca="1" si="28"/>
        <v>#NAME?</v>
      </c>
      <c r="R126" s="5" t="e">
        <f t="shared" ca="1" si="28"/>
        <v>#NAME?</v>
      </c>
      <c r="S126" s="5" t="e">
        <f t="shared" ca="1" si="28"/>
        <v>#NAME?</v>
      </c>
      <c r="T126" s="5" t="e">
        <f t="shared" ca="1" si="28"/>
        <v>#NAME?</v>
      </c>
      <c r="U126" s="5" t="e">
        <f t="shared" ca="1" si="28"/>
        <v>#NAME?</v>
      </c>
    </row>
    <row r="127" spans="1:21" x14ac:dyDescent="0.25">
      <c r="A127" s="8" t="s">
        <v>109</v>
      </c>
      <c r="B127" s="18">
        <f>(D127/31)*6</f>
        <v>181.16129032258067</v>
      </c>
      <c r="C127" s="23">
        <v>140</v>
      </c>
      <c r="D127" s="18">
        <v>936</v>
      </c>
      <c r="E127" s="23">
        <v>756</v>
      </c>
      <c r="F127" s="23">
        <v>697</v>
      </c>
      <c r="G127" s="23"/>
      <c r="H127" s="23"/>
      <c r="I127" s="23"/>
      <c r="J127" s="23"/>
      <c r="K127" s="23"/>
      <c r="L127" s="23"/>
      <c r="M127" s="23"/>
      <c r="N127" s="23"/>
      <c r="O127" s="23"/>
      <c r="P127" s="23"/>
      <c r="Q127" s="23"/>
      <c r="R127" s="23"/>
      <c r="S127" s="23"/>
      <c r="T127" s="23"/>
      <c r="U127" s="23"/>
    </row>
    <row r="128" spans="1:21" x14ac:dyDescent="0.25">
      <c r="A128" s="8" t="s">
        <v>110</v>
      </c>
      <c r="B128" s="38">
        <f>(D128/31)*6</f>
        <v>6.9677419354838719</v>
      </c>
      <c r="C128" s="23">
        <v>0</v>
      </c>
      <c r="D128" s="38">
        <v>36</v>
      </c>
      <c r="E128" s="23">
        <v>0</v>
      </c>
      <c r="F128" s="23">
        <v>0</v>
      </c>
      <c r="G128" s="23"/>
      <c r="H128" s="23"/>
      <c r="I128" s="23"/>
      <c r="J128" s="23"/>
      <c r="K128" s="23"/>
      <c r="L128" s="23"/>
      <c r="M128" s="23"/>
      <c r="N128" s="23"/>
      <c r="O128" s="23"/>
      <c r="P128" s="23"/>
      <c r="Q128" s="23"/>
      <c r="R128" s="23"/>
      <c r="S128" s="23"/>
      <c r="T128" s="23"/>
      <c r="U128" s="23"/>
    </row>
    <row r="129" spans="1:21" s="40" customFormat="1" x14ac:dyDescent="0.25">
      <c r="A129" s="11" t="s">
        <v>8</v>
      </c>
      <c r="B129" s="39">
        <f>SUM(B127:B128)</f>
        <v>188.12903225806454</v>
      </c>
      <c r="C129" s="39">
        <f t="shared" ref="C129:U129" si="29">SUM(C127:C128)</f>
        <v>140</v>
      </c>
      <c r="D129" s="39">
        <f t="shared" si="29"/>
        <v>972</v>
      </c>
      <c r="E129" s="39">
        <f t="shared" si="29"/>
        <v>756</v>
      </c>
      <c r="F129" s="39">
        <f t="shared" si="29"/>
        <v>697</v>
      </c>
      <c r="G129" s="39">
        <f t="shared" si="29"/>
        <v>0</v>
      </c>
      <c r="H129" s="39">
        <f t="shared" si="29"/>
        <v>0</v>
      </c>
      <c r="I129" s="39">
        <f t="shared" si="29"/>
        <v>0</v>
      </c>
      <c r="J129" s="39">
        <f t="shared" si="29"/>
        <v>0</v>
      </c>
      <c r="K129" s="39">
        <f t="shared" si="29"/>
        <v>0</v>
      </c>
      <c r="L129" s="39">
        <f t="shared" si="29"/>
        <v>0</v>
      </c>
      <c r="M129" s="39">
        <f t="shared" si="29"/>
        <v>0</v>
      </c>
      <c r="N129" s="39">
        <f t="shared" si="29"/>
        <v>0</v>
      </c>
      <c r="O129" s="39">
        <f t="shared" si="29"/>
        <v>0</v>
      </c>
      <c r="P129" s="39">
        <f t="shared" si="29"/>
        <v>0</v>
      </c>
      <c r="Q129" s="39">
        <f t="shared" si="29"/>
        <v>0</v>
      </c>
      <c r="R129" s="39">
        <f t="shared" si="29"/>
        <v>0</v>
      </c>
      <c r="S129" s="39">
        <f t="shared" si="29"/>
        <v>0</v>
      </c>
      <c r="T129" s="39">
        <f t="shared" si="29"/>
        <v>0</v>
      </c>
      <c r="U129" s="39">
        <f t="shared" si="29"/>
        <v>0</v>
      </c>
    </row>
    <row r="130" spans="1:21" ht="6.95" customHeight="1" x14ac:dyDescent="0.25">
      <c r="A130" s="28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</row>
    <row r="131" spans="1:21" x14ac:dyDescent="0.25">
      <c r="A131" s="4" t="s">
        <v>111</v>
      </c>
      <c r="B131" s="5" t="str">
        <f>B$4</f>
        <v>Meta Parcial</v>
      </c>
      <c r="C131" s="5" t="str">
        <f t="shared" ref="C131:U131" si="30">C$4</f>
        <v>26-31-jul-24</v>
      </c>
      <c r="D131" s="5" t="str">
        <f t="shared" si="30"/>
        <v>Meta Mensal</v>
      </c>
      <c r="E131" s="5">
        <f t="shared" si="30"/>
        <v>45505</v>
      </c>
      <c r="F131" s="5" t="e">
        <f t="shared" ca="1" si="30"/>
        <v>#NAME?</v>
      </c>
      <c r="G131" s="5" t="e">
        <f t="shared" ca="1" si="30"/>
        <v>#NAME?</v>
      </c>
      <c r="H131" s="5" t="e">
        <f t="shared" ca="1" si="30"/>
        <v>#NAME?</v>
      </c>
      <c r="I131" s="5" t="e">
        <f t="shared" ca="1" si="30"/>
        <v>#NAME?</v>
      </c>
      <c r="J131" s="5" t="e">
        <f t="shared" ca="1" si="30"/>
        <v>#NAME?</v>
      </c>
      <c r="K131" s="5" t="e">
        <f t="shared" ca="1" si="30"/>
        <v>#NAME?</v>
      </c>
      <c r="L131" s="5" t="e">
        <f t="shared" ca="1" si="30"/>
        <v>#NAME?</v>
      </c>
      <c r="M131" s="5" t="e">
        <f t="shared" ca="1" si="30"/>
        <v>#NAME?</v>
      </c>
      <c r="N131" s="5" t="e">
        <f t="shared" ca="1" si="30"/>
        <v>#NAME?</v>
      </c>
      <c r="O131" s="5" t="e">
        <f t="shared" ca="1" si="30"/>
        <v>#NAME?</v>
      </c>
      <c r="P131" s="5" t="e">
        <f t="shared" ca="1" si="30"/>
        <v>#NAME?</v>
      </c>
      <c r="Q131" s="5" t="e">
        <f t="shared" ca="1" si="30"/>
        <v>#NAME?</v>
      </c>
      <c r="R131" s="5" t="e">
        <f t="shared" ca="1" si="30"/>
        <v>#NAME?</v>
      </c>
      <c r="S131" s="5" t="e">
        <f t="shared" ca="1" si="30"/>
        <v>#NAME?</v>
      </c>
      <c r="T131" s="5" t="e">
        <f t="shared" ca="1" si="30"/>
        <v>#NAME?</v>
      </c>
      <c r="U131" s="5" t="e">
        <f t="shared" ca="1" si="30"/>
        <v>#NAME?</v>
      </c>
    </row>
    <row r="132" spans="1:21" x14ac:dyDescent="0.25">
      <c r="A132" s="8" t="s">
        <v>112</v>
      </c>
      <c r="B132" s="18">
        <f>(D132/31)*6</f>
        <v>2322.5806451612907</v>
      </c>
      <c r="C132" s="23">
        <v>2842</v>
      </c>
      <c r="D132" s="18">
        <v>12000</v>
      </c>
      <c r="E132" s="23">
        <v>14061</v>
      </c>
      <c r="F132" s="23">
        <v>7935</v>
      </c>
      <c r="G132" s="23"/>
      <c r="H132" s="23"/>
      <c r="I132" s="23"/>
      <c r="J132" s="23"/>
      <c r="K132" s="23"/>
      <c r="L132" s="23"/>
      <c r="M132" s="23"/>
      <c r="N132" s="23"/>
      <c r="O132" s="23"/>
      <c r="P132" s="23"/>
      <c r="Q132" s="23"/>
      <c r="R132" s="23"/>
      <c r="S132" s="23"/>
      <c r="T132" s="23"/>
      <c r="U132" s="23"/>
    </row>
    <row r="133" spans="1:21" x14ac:dyDescent="0.25">
      <c r="A133" s="8" t="s">
        <v>113</v>
      </c>
      <c r="B133" s="38">
        <f>(D133/31)*6</f>
        <v>2322.5806451612907</v>
      </c>
      <c r="C133" s="23">
        <v>1831</v>
      </c>
      <c r="D133" s="38">
        <v>12000</v>
      </c>
      <c r="E133" s="23">
        <v>9294</v>
      </c>
      <c r="F133" s="23">
        <v>13253</v>
      </c>
      <c r="G133" s="23"/>
      <c r="H133" s="23"/>
      <c r="I133" s="23"/>
      <c r="J133" s="23"/>
      <c r="K133" s="23"/>
      <c r="L133" s="23"/>
      <c r="M133" s="23"/>
      <c r="N133" s="23"/>
      <c r="O133" s="23"/>
      <c r="P133" s="23"/>
      <c r="Q133" s="23"/>
      <c r="R133" s="23"/>
      <c r="S133" s="23"/>
      <c r="T133" s="23"/>
      <c r="U133" s="23"/>
    </row>
    <row r="134" spans="1:21" s="40" customFormat="1" x14ac:dyDescent="0.25">
      <c r="A134" s="11" t="s">
        <v>8</v>
      </c>
      <c r="B134" s="39">
        <f>SUM(B132:B133)</f>
        <v>4645.1612903225814</v>
      </c>
      <c r="C134" s="39">
        <f t="shared" ref="C134:U134" si="31">SUM(C132:C133)</f>
        <v>4673</v>
      </c>
      <c r="D134" s="39">
        <f t="shared" si="31"/>
        <v>24000</v>
      </c>
      <c r="E134" s="39">
        <f t="shared" si="31"/>
        <v>23355</v>
      </c>
      <c r="F134" s="39">
        <f t="shared" si="31"/>
        <v>21188</v>
      </c>
      <c r="G134" s="39">
        <f t="shared" si="31"/>
        <v>0</v>
      </c>
      <c r="H134" s="39">
        <f t="shared" si="31"/>
        <v>0</v>
      </c>
      <c r="I134" s="39">
        <f t="shared" si="31"/>
        <v>0</v>
      </c>
      <c r="J134" s="39">
        <f t="shared" si="31"/>
        <v>0</v>
      </c>
      <c r="K134" s="39">
        <f t="shared" si="31"/>
        <v>0</v>
      </c>
      <c r="L134" s="39">
        <f t="shared" si="31"/>
        <v>0</v>
      </c>
      <c r="M134" s="39">
        <f t="shared" si="31"/>
        <v>0</v>
      </c>
      <c r="N134" s="39">
        <f t="shared" si="31"/>
        <v>0</v>
      </c>
      <c r="O134" s="39">
        <f t="shared" si="31"/>
        <v>0</v>
      </c>
      <c r="P134" s="39">
        <f t="shared" si="31"/>
        <v>0</v>
      </c>
      <c r="Q134" s="39">
        <f t="shared" si="31"/>
        <v>0</v>
      </c>
      <c r="R134" s="39">
        <f t="shared" si="31"/>
        <v>0</v>
      </c>
      <c r="S134" s="39">
        <f t="shared" si="31"/>
        <v>0</v>
      </c>
      <c r="T134" s="39">
        <f t="shared" si="31"/>
        <v>0</v>
      </c>
      <c r="U134" s="39">
        <f t="shared" si="31"/>
        <v>0</v>
      </c>
    </row>
  </sheetData>
  <mergeCells count="6">
    <mergeCell ref="A2:U2"/>
    <mergeCell ref="A3:U3"/>
    <mergeCell ref="B10:B32"/>
    <mergeCell ref="D10:D32"/>
    <mergeCell ref="B36:B41"/>
    <mergeCell ref="D36:D4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firstPageNumber="0" fitToHeight="3" orientation="portrait" horizontalDpi="300" verticalDpi="300" r:id="rId1"/>
  <headerFooter>
    <oddHeader>&amp;C&amp;A</oddHeader>
    <oddFooter>&amp;C
Diretoria Geral - Policlínica de Posse&amp;RPágina &amp;P de &amp;N</oddFooter>
  </headerFooter>
  <rowBreaks count="2" manualBreakCount="2">
    <brk id="48" max="20" man="1"/>
    <brk id="99" max="2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359C7D-6F17-4F31-AC1E-DE75341A98C1}">
  <sheetPr>
    <tabColor theme="7" tint="-0.499984740745262"/>
    <pageSetUpPr fitToPage="1"/>
  </sheetPr>
  <dimension ref="A1:IV22"/>
  <sheetViews>
    <sheetView showGridLines="0" view="pageBreakPreview" topLeftCell="A9" zoomScaleNormal="100" zoomScaleSheetLayoutView="100" workbookViewId="0">
      <selection activeCell="A17" sqref="A17"/>
    </sheetView>
  </sheetViews>
  <sheetFormatPr defaultColWidth="8.7109375" defaultRowHeight="12.75" x14ac:dyDescent="0.25"/>
  <cols>
    <col min="1" max="1" width="78.28515625" style="44" customWidth="1"/>
    <col min="2" max="2" width="20.7109375" style="44" hidden="1" customWidth="1"/>
    <col min="3" max="3" width="14.28515625" style="44" hidden="1" customWidth="1"/>
    <col min="4" max="4" width="14.28515625" style="44" customWidth="1"/>
    <col min="5" max="5" width="20.7109375" style="44" hidden="1" customWidth="1"/>
    <col min="6" max="6" width="20.7109375" style="44" customWidth="1"/>
    <col min="7" max="21" width="20.7109375" style="44" hidden="1" customWidth="1"/>
    <col min="22" max="16384" width="8.7109375" style="44"/>
  </cols>
  <sheetData>
    <row r="1" spans="1:256" s="43" customFormat="1" ht="60" customHeight="1" x14ac:dyDescent="0.8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</row>
    <row r="2" spans="1:256" ht="15" x14ac:dyDescent="0.25">
      <c r="A2" s="95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7"/>
    </row>
    <row r="3" spans="1:256" x14ac:dyDescent="0.25">
      <c r="A3" s="98" t="s">
        <v>114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100"/>
    </row>
    <row r="4" spans="1:256" s="48" customFormat="1" x14ac:dyDescent="0.2">
      <c r="A4" s="45" t="s">
        <v>115</v>
      </c>
      <c r="B4" s="46" t="str">
        <f>[1]Produção!D4</f>
        <v>Meta Mensal</v>
      </c>
      <c r="C4" s="46" t="str">
        <f>[1]Produção!C9</f>
        <v>26-31-jul-24</v>
      </c>
      <c r="D4" s="46" t="s">
        <v>5</v>
      </c>
      <c r="E4" s="46">
        <f>[1]Produção!E4</f>
        <v>45505</v>
      </c>
      <c r="F4" s="46">
        <f>[1]Produção!F4</f>
        <v>45536</v>
      </c>
      <c r="G4" s="46">
        <f>[1]Produção!G4</f>
        <v>45566</v>
      </c>
      <c r="H4" s="46">
        <f>[1]Produção!H4</f>
        <v>45597</v>
      </c>
      <c r="I4" s="46">
        <f>[1]Produção!I4</f>
        <v>45627</v>
      </c>
      <c r="J4" s="46">
        <f>[1]Produção!J4</f>
        <v>45658</v>
      </c>
      <c r="K4" s="46">
        <f>[1]Produção!K4</f>
        <v>45689</v>
      </c>
      <c r="L4" s="46">
        <f>[1]Produção!L4</f>
        <v>45717</v>
      </c>
      <c r="M4" s="46">
        <f>[1]Produção!M4</f>
        <v>45748</v>
      </c>
      <c r="N4" s="46">
        <f>[1]Produção!N4</f>
        <v>45778</v>
      </c>
      <c r="O4" s="46">
        <f>[1]Produção!O4</f>
        <v>45809</v>
      </c>
      <c r="P4" s="46">
        <f>[1]Produção!P4</f>
        <v>45839</v>
      </c>
      <c r="Q4" s="46">
        <f>[1]Produção!Q4</f>
        <v>45870</v>
      </c>
      <c r="R4" s="46">
        <f>[1]Produção!R4</f>
        <v>45901</v>
      </c>
      <c r="S4" s="46">
        <f>[1]Produção!S4</f>
        <v>45931</v>
      </c>
      <c r="T4" s="46">
        <f>[1]Produção!T4</f>
        <v>45962</v>
      </c>
      <c r="U4" s="46">
        <f>[1]Produção!U4</f>
        <v>45992</v>
      </c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</row>
    <row r="5" spans="1:256" s="52" customFormat="1" x14ac:dyDescent="0.25">
      <c r="A5" s="49" t="s">
        <v>116</v>
      </c>
      <c r="B5" s="50">
        <v>1</v>
      </c>
      <c r="C5" s="51">
        <f t="shared" ref="C5:U5" si="0">IFERROR(ROUND((C6/C7),4),0)</f>
        <v>0.9264</v>
      </c>
      <c r="D5" s="50">
        <v>1</v>
      </c>
      <c r="E5" s="51">
        <f t="shared" si="0"/>
        <v>1.0222</v>
      </c>
      <c r="F5" s="51">
        <f t="shared" si="0"/>
        <v>1.3539000000000001</v>
      </c>
      <c r="G5" s="51">
        <f t="shared" si="0"/>
        <v>0</v>
      </c>
      <c r="H5" s="51">
        <f t="shared" si="0"/>
        <v>0</v>
      </c>
      <c r="I5" s="51">
        <f t="shared" si="0"/>
        <v>0</v>
      </c>
      <c r="J5" s="51">
        <f t="shared" si="0"/>
        <v>0</v>
      </c>
      <c r="K5" s="51">
        <f t="shared" si="0"/>
        <v>0</v>
      </c>
      <c r="L5" s="51">
        <f t="shared" si="0"/>
        <v>0</v>
      </c>
      <c r="M5" s="51">
        <f t="shared" si="0"/>
        <v>0</v>
      </c>
      <c r="N5" s="51">
        <f t="shared" si="0"/>
        <v>0</v>
      </c>
      <c r="O5" s="51">
        <f t="shared" si="0"/>
        <v>0</v>
      </c>
      <c r="P5" s="51">
        <f t="shared" si="0"/>
        <v>0</v>
      </c>
      <c r="Q5" s="51">
        <f t="shared" si="0"/>
        <v>0</v>
      </c>
      <c r="R5" s="51">
        <f t="shared" si="0"/>
        <v>0</v>
      </c>
      <c r="S5" s="51">
        <f t="shared" si="0"/>
        <v>0</v>
      </c>
      <c r="T5" s="51">
        <f t="shared" si="0"/>
        <v>0</v>
      </c>
      <c r="U5" s="51">
        <f t="shared" si="0"/>
        <v>0</v>
      </c>
    </row>
    <row r="6" spans="1:256" s="55" customFormat="1" x14ac:dyDescent="0.2">
      <c r="A6" s="53" t="s">
        <v>117</v>
      </c>
      <c r="B6" s="36"/>
      <c r="C6" s="22">
        <v>1341</v>
      </c>
      <c r="D6" s="36"/>
      <c r="E6" s="22">
        <v>7645</v>
      </c>
      <c r="F6" s="22">
        <v>10126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</row>
    <row r="7" spans="1:256" s="55" customFormat="1" x14ac:dyDescent="0.2">
      <c r="A7" s="53" t="s">
        <v>118</v>
      </c>
      <c r="B7" s="36"/>
      <c r="C7" s="22">
        <f>[1]Produção!$B$5+[1]Produção!$B$6</f>
        <v>1447.5483870967741</v>
      </c>
      <c r="D7" s="36"/>
      <c r="E7" s="22">
        <f>[1]Produção!$D$5+[1]Produção!$D$6</f>
        <v>7479</v>
      </c>
      <c r="F7" s="22">
        <f>[1]Produção!$D$5+[1]Produção!$D$6</f>
        <v>7479</v>
      </c>
      <c r="G7" s="22">
        <f>[1]Produção!$D$5+[1]Produção!$D$6</f>
        <v>7479</v>
      </c>
      <c r="H7" s="22">
        <f>[1]Produção!$D$5+[1]Produção!$D$6</f>
        <v>7479</v>
      </c>
      <c r="I7" s="22">
        <f>[1]Produção!$D$5+[1]Produção!$D$6</f>
        <v>7479</v>
      </c>
      <c r="J7" s="22">
        <f>[1]Produção!$D$5+[1]Produção!$D$6</f>
        <v>7479</v>
      </c>
      <c r="K7" s="22">
        <f>[1]Produção!$D$5+[1]Produção!$D$6</f>
        <v>7479</v>
      </c>
      <c r="L7" s="22">
        <f>[1]Produção!$D$5+[1]Produção!$D$6</f>
        <v>7479</v>
      </c>
      <c r="M7" s="22">
        <f>[1]Produção!$D$5+[1]Produção!$D$6</f>
        <v>7479</v>
      </c>
      <c r="N7" s="22">
        <f>[1]Produção!$D$5+[1]Produção!$D$6</f>
        <v>7479</v>
      </c>
      <c r="O7" s="22">
        <f>[1]Produção!$D$5+[1]Produção!$D$6</f>
        <v>7479</v>
      </c>
      <c r="P7" s="22">
        <f>[1]Produção!$D$5+[1]Produção!$D$6</f>
        <v>7479</v>
      </c>
      <c r="Q7" s="22">
        <f>[1]Produção!$D$5+[1]Produção!$D$6</f>
        <v>7479</v>
      </c>
      <c r="R7" s="22">
        <f>[1]Produção!$D$5+[1]Produção!$D$6</f>
        <v>7479</v>
      </c>
      <c r="S7" s="22">
        <f>[1]Produção!$D$5+[1]Produção!$D$6</f>
        <v>7479</v>
      </c>
      <c r="T7" s="22">
        <f>[1]Produção!$D$5+[1]Produção!$D$6</f>
        <v>7479</v>
      </c>
      <c r="U7" s="22">
        <f>[1]Produção!$D$5+[1]Produção!$D$6</f>
        <v>7479</v>
      </c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</row>
    <row r="8" spans="1:256" s="52" customFormat="1" x14ac:dyDescent="0.25">
      <c r="A8" s="49" t="s">
        <v>119</v>
      </c>
      <c r="B8" s="50">
        <v>1</v>
      </c>
      <c r="C8" s="51">
        <f t="shared" ref="C8:U8" si="1">IFERROR(ROUND((C9/C10),4),0)</f>
        <v>0.57479999999999998</v>
      </c>
      <c r="D8" s="50">
        <v>1</v>
      </c>
      <c r="E8" s="51">
        <f t="shared" si="1"/>
        <v>1.1100000000000001</v>
      </c>
      <c r="F8" s="51">
        <f t="shared" si="1"/>
        <v>1.1841999999999999</v>
      </c>
      <c r="G8" s="51">
        <f t="shared" si="1"/>
        <v>0</v>
      </c>
      <c r="H8" s="51">
        <f t="shared" si="1"/>
        <v>0</v>
      </c>
      <c r="I8" s="51">
        <f t="shared" si="1"/>
        <v>0</v>
      </c>
      <c r="J8" s="51">
        <f t="shared" si="1"/>
        <v>0</v>
      </c>
      <c r="K8" s="51">
        <f t="shared" si="1"/>
        <v>0</v>
      </c>
      <c r="L8" s="51">
        <f t="shared" si="1"/>
        <v>0</v>
      </c>
      <c r="M8" s="51">
        <f t="shared" si="1"/>
        <v>0</v>
      </c>
      <c r="N8" s="51">
        <f t="shared" si="1"/>
        <v>0</v>
      </c>
      <c r="O8" s="51">
        <f t="shared" si="1"/>
        <v>0</v>
      </c>
      <c r="P8" s="51">
        <f t="shared" si="1"/>
        <v>0</v>
      </c>
      <c r="Q8" s="51">
        <f t="shared" si="1"/>
        <v>0</v>
      </c>
      <c r="R8" s="51">
        <f t="shared" si="1"/>
        <v>0</v>
      </c>
      <c r="S8" s="51">
        <f t="shared" si="1"/>
        <v>0</v>
      </c>
      <c r="T8" s="51">
        <f t="shared" si="1"/>
        <v>0</v>
      </c>
      <c r="U8" s="51">
        <f t="shared" si="1"/>
        <v>0</v>
      </c>
    </row>
    <row r="9" spans="1:256" s="55" customFormat="1" x14ac:dyDescent="0.2">
      <c r="A9" s="53" t="s">
        <v>120</v>
      </c>
      <c r="B9" s="36"/>
      <c r="C9" s="22">
        <v>267</v>
      </c>
      <c r="D9" s="36"/>
      <c r="E9" s="22">
        <v>2664</v>
      </c>
      <c r="F9" s="22">
        <v>2842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</row>
    <row r="10" spans="1:256" s="55" customFormat="1" x14ac:dyDescent="0.2">
      <c r="A10" s="53" t="s">
        <v>121</v>
      </c>
      <c r="B10" s="36"/>
      <c r="C10" s="22">
        <f>[1]Produção!B99</f>
        <v>464.51612903225805</v>
      </c>
      <c r="D10" s="36"/>
      <c r="E10" s="22">
        <f>[1]Produção!$D$99</f>
        <v>2400</v>
      </c>
      <c r="F10" s="22">
        <f>[1]Produção!$D$99</f>
        <v>2400</v>
      </c>
      <c r="G10" s="22">
        <f>[1]Produção!$D$99</f>
        <v>2400</v>
      </c>
      <c r="H10" s="22">
        <f>[1]Produção!$D$99</f>
        <v>2400</v>
      </c>
      <c r="I10" s="22">
        <f>[1]Produção!$D$99</f>
        <v>2400</v>
      </c>
      <c r="J10" s="22">
        <f>[1]Produção!$D$99</f>
        <v>2400</v>
      </c>
      <c r="K10" s="22">
        <f>[1]Produção!$D$99</f>
        <v>2400</v>
      </c>
      <c r="L10" s="22">
        <f>[1]Produção!$D$99</f>
        <v>2400</v>
      </c>
      <c r="M10" s="22">
        <f>[1]Produção!$D$99</f>
        <v>2400</v>
      </c>
      <c r="N10" s="22">
        <f>[1]Produção!$D$99</f>
        <v>2400</v>
      </c>
      <c r="O10" s="22">
        <f>[1]Produção!$D$99</f>
        <v>2400</v>
      </c>
      <c r="P10" s="22">
        <f>[1]Produção!$D$99</f>
        <v>2400</v>
      </c>
      <c r="Q10" s="22">
        <f>[1]Produção!$D$99</f>
        <v>2400</v>
      </c>
      <c r="R10" s="22">
        <f>[1]Produção!$D$99</f>
        <v>2400</v>
      </c>
      <c r="S10" s="22">
        <f>[1]Produção!$D$99</f>
        <v>2400</v>
      </c>
      <c r="T10" s="22">
        <f>[1]Produção!$D$99</f>
        <v>2400</v>
      </c>
      <c r="U10" s="22">
        <f>[1]Produção!$D$99</f>
        <v>2400</v>
      </c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</row>
    <row r="11" spans="1:256" s="52" customFormat="1" x14ac:dyDescent="0.25">
      <c r="A11" s="49" t="s">
        <v>122</v>
      </c>
      <c r="B11" s="56" t="s">
        <v>123</v>
      </c>
      <c r="C11" s="57">
        <f t="shared" ref="C11:U11" si="2">IFERROR(ROUND((C12/C13),4),0)</f>
        <v>1</v>
      </c>
      <c r="D11" s="56" t="s">
        <v>123</v>
      </c>
      <c r="E11" s="57">
        <f t="shared" si="2"/>
        <v>0.98070000000000002</v>
      </c>
      <c r="F11" s="57">
        <f t="shared" si="2"/>
        <v>0.85460000000000003</v>
      </c>
      <c r="G11" s="57">
        <f t="shared" si="2"/>
        <v>0</v>
      </c>
      <c r="H11" s="57">
        <f t="shared" si="2"/>
        <v>0</v>
      </c>
      <c r="I11" s="57">
        <f t="shared" si="2"/>
        <v>0</v>
      </c>
      <c r="J11" s="57">
        <f t="shared" si="2"/>
        <v>0</v>
      </c>
      <c r="K11" s="57">
        <f t="shared" si="2"/>
        <v>0</v>
      </c>
      <c r="L11" s="57">
        <f t="shared" si="2"/>
        <v>0</v>
      </c>
      <c r="M11" s="57">
        <f t="shared" si="2"/>
        <v>0</v>
      </c>
      <c r="N11" s="57">
        <f t="shared" si="2"/>
        <v>0</v>
      </c>
      <c r="O11" s="57">
        <f t="shared" si="2"/>
        <v>0</v>
      </c>
      <c r="P11" s="57">
        <f t="shared" si="2"/>
        <v>0</v>
      </c>
      <c r="Q11" s="57">
        <f t="shared" si="2"/>
        <v>0</v>
      </c>
      <c r="R11" s="57">
        <f t="shared" si="2"/>
        <v>0</v>
      </c>
      <c r="S11" s="57">
        <f t="shared" si="2"/>
        <v>0</v>
      </c>
      <c r="T11" s="57">
        <f t="shared" si="2"/>
        <v>0</v>
      </c>
      <c r="U11" s="57">
        <f t="shared" si="2"/>
        <v>0</v>
      </c>
    </row>
    <row r="12" spans="1:256" s="55" customFormat="1" x14ac:dyDescent="0.2">
      <c r="A12" s="53" t="s">
        <v>124</v>
      </c>
      <c r="B12" s="36"/>
      <c r="C12" s="22">
        <v>122</v>
      </c>
      <c r="D12" s="36"/>
      <c r="E12" s="22">
        <v>2029</v>
      </c>
      <c r="F12" s="22">
        <v>1922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  <c r="AI12" s="54"/>
      <c r="AJ12" s="54"/>
      <c r="AK12" s="54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</row>
    <row r="13" spans="1:256" s="55" customFormat="1" x14ac:dyDescent="0.2">
      <c r="A13" s="53" t="s">
        <v>125</v>
      </c>
      <c r="B13" s="36"/>
      <c r="C13" s="22">
        <v>122</v>
      </c>
      <c r="D13" s="36"/>
      <c r="E13" s="22">
        <v>2069</v>
      </c>
      <c r="F13" s="22">
        <v>2249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  <c r="FF13" s="54"/>
      <c r="FG13" s="54"/>
      <c r="FH13" s="54"/>
      <c r="FI13" s="54"/>
      <c r="FJ13" s="54"/>
      <c r="FK13" s="54"/>
      <c r="FL13" s="54"/>
      <c r="FM13" s="54"/>
      <c r="FN13" s="54"/>
      <c r="FO13" s="54"/>
      <c r="FP13" s="54"/>
      <c r="FQ13" s="54"/>
      <c r="FR13" s="54"/>
      <c r="FS13" s="54"/>
      <c r="FT13" s="54"/>
      <c r="FU13" s="54"/>
      <c r="FV13" s="54"/>
      <c r="FW13" s="54"/>
      <c r="FX13" s="54"/>
      <c r="FY13" s="54"/>
      <c r="FZ13" s="54"/>
      <c r="GA13" s="54"/>
      <c r="GB13" s="54"/>
      <c r="GC13" s="54"/>
      <c r="GD13" s="54"/>
      <c r="GE13" s="54"/>
      <c r="GF13" s="54"/>
      <c r="GG13" s="54"/>
      <c r="GH13" s="54"/>
      <c r="GI13" s="54"/>
      <c r="GJ13" s="54"/>
      <c r="GK13" s="54"/>
      <c r="GL13" s="54"/>
      <c r="GM13" s="54"/>
      <c r="GN13" s="54"/>
      <c r="GO13" s="54"/>
      <c r="GP13" s="54"/>
      <c r="GQ13" s="54"/>
      <c r="GR13" s="54"/>
      <c r="GS13" s="54"/>
      <c r="GT13" s="54"/>
      <c r="GU13" s="54"/>
      <c r="GV13" s="54"/>
      <c r="GW13" s="54"/>
      <c r="GX13" s="54"/>
      <c r="GY13" s="54"/>
      <c r="GZ13" s="54"/>
      <c r="HA13" s="54"/>
      <c r="HB13" s="54"/>
      <c r="HC13" s="54"/>
      <c r="HD13" s="54"/>
      <c r="HE13" s="54"/>
      <c r="HF13" s="54"/>
      <c r="HG13" s="54"/>
      <c r="HH13" s="54"/>
      <c r="HI13" s="54"/>
      <c r="HJ13" s="54"/>
      <c r="HK13" s="54"/>
      <c r="HL13" s="54"/>
      <c r="HM13" s="54"/>
      <c r="HN13" s="54"/>
      <c r="HO13" s="54"/>
      <c r="HP13" s="54"/>
      <c r="HQ13" s="54"/>
      <c r="HR13" s="54"/>
      <c r="HS13" s="54"/>
      <c r="HT13" s="54"/>
      <c r="HU13" s="54"/>
      <c r="HV13" s="54"/>
      <c r="HW13" s="54"/>
      <c r="HX13" s="54"/>
      <c r="HY13" s="54"/>
      <c r="HZ13" s="54"/>
      <c r="IA13" s="54"/>
      <c r="IB13" s="54"/>
      <c r="IC13" s="54"/>
      <c r="ID13" s="54"/>
      <c r="IE13" s="54"/>
      <c r="IF13" s="54"/>
      <c r="IG13" s="54"/>
      <c r="IH13" s="54"/>
      <c r="II13" s="54"/>
      <c r="IJ13" s="54"/>
      <c r="IK13" s="54"/>
      <c r="IL13" s="54"/>
      <c r="IM13" s="54"/>
      <c r="IN13" s="54"/>
      <c r="IO13" s="54"/>
      <c r="IP13" s="54"/>
      <c r="IQ13" s="54"/>
      <c r="IR13" s="54"/>
      <c r="IS13" s="54"/>
      <c r="IT13" s="54"/>
      <c r="IU13" s="54"/>
      <c r="IV13" s="54"/>
    </row>
    <row r="14" spans="1:256" s="52" customFormat="1" ht="25.5" x14ac:dyDescent="0.25">
      <c r="A14" s="49" t="s">
        <v>126</v>
      </c>
      <c r="B14" s="56" t="s">
        <v>127</v>
      </c>
      <c r="C14" s="57">
        <f t="shared" ref="C14:U14" si="3">IFERROR(ROUND((C15/C16),4),0)</f>
        <v>1</v>
      </c>
      <c r="D14" s="56" t="s">
        <v>127</v>
      </c>
      <c r="E14" s="57">
        <f t="shared" si="3"/>
        <v>1</v>
      </c>
      <c r="F14" s="57">
        <f t="shared" si="3"/>
        <v>1</v>
      </c>
      <c r="G14" s="57">
        <f t="shared" si="3"/>
        <v>0</v>
      </c>
      <c r="H14" s="57">
        <f t="shared" si="3"/>
        <v>0</v>
      </c>
      <c r="I14" s="57">
        <f t="shared" si="3"/>
        <v>0</v>
      </c>
      <c r="J14" s="57">
        <f t="shared" si="3"/>
        <v>0</v>
      </c>
      <c r="K14" s="57">
        <f t="shared" si="3"/>
        <v>0</v>
      </c>
      <c r="L14" s="57">
        <f t="shared" si="3"/>
        <v>0</v>
      </c>
      <c r="M14" s="57">
        <f t="shared" si="3"/>
        <v>0</v>
      </c>
      <c r="N14" s="57">
        <f t="shared" si="3"/>
        <v>0</v>
      </c>
      <c r="O14" s="57">
        <f t="shared" si="3"/>
        <v>0</v>
      </c>
      <c r="P14" s="57">
        <f t="shared" si="3"/>
        <v>0</v>
      </c>
      <c r="Q14" s="57">
        <f t="shared" si="3"/>
        <v>0</v>
      </c>
      <c r="R14" s="57">
        <f t="shared" si="3"/>
        <v>0</v>
      </c>
      <c r="S14" s="57">
        <f t="shared" si="3"/>
        <v>0</v>
      </c>
      <c r="T14" s="57">
        <f t="shared" si="3"/>
        <v>0</v>
      </c>
      <c r="U14" s="57">
        <f t="shared" si="3"/>
        <v>0</v>
      </c>
    </row>
    <row r="15" spans="1:256" s="55" customFormat="1" x14ac:dyDescent="0.2">
      <c r="A15" s="53" t="s">
        <v>128</v>
      </c>
      <c r="B15" s="36"/>
      <c r="C15" s="22">
        <v>69983</v>
      </c>
      <c r="D15" s="36"/>
      <c r="E15" s="22">
        <v>71513</v>
      </c>
      <c r="F15" s="22">
        <v>60613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</row>
    <row r="16" spans="1:256" s="55" customFormat="1" x14ac:dyDescent="0.2">
      <c r="A16" s="53" t="s">
        <v>129</v>
      </c>
      <c r="B16" s="36"/>
      <c r="C16" s="22">
        <v>69983</v>
      </c>
      <c r="D16" s="36"/>
      <c r="E16" s="22">
        <v>71513</v>
      </c>
      <c r="F16" s="22">
        <v>60613</v>
      </c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54"/>
      <c r="W16" s="54"/>
      <c r="X16" s="54"/>
      <c r="Y16" s="54"/>
      <c r="Z16" s="54"/>
      <c r="AA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</row>
    <row r="17" spans="1:256" s="52" customFormat="1" ht="25.5" x14ac:dyDescent="0.25">
      <c r="A17" s="49" t="s">
        <v>130</v>
      </c>
      <c r="B17" s="56" t="s">
        <v>53</v>
      </c>
      <c r="C17" s="57">
        <f t="shared" ref="C17:U17" si="4">IFERROR(ROUND((C18/C19),4),0)</f>
        <v>0</v>
      </c>
      <c r="D17" s="56" t="s">
        <v>53</v>
      </c>
      <c r="E17" s="57">
        <f t="shared" si="4"/>
        <v>0.1014</v>
      </c>
      <c r="F17" s="57">
        <f t="shared" si="4"/>
        <v>0.1014</v>
      </c>
      <c r="G17" s="57">
        <f t="shared" si="4"/>
        <v>0.121</v>
      </c>
      <c r="H17" s="57">
        <f t="shared" si="4"/>
        <v>0</v>
      </c>
      <c r="I17" s="57">
        <f t="shared" si="4"/>
        <v>0</v>
      </c>
      <c r="J17" s="57">
        <f t="shared" si="4"/>
        <v>0</v>
      </c>
      <c r="K17" s="57">
        <f t="shared" si="4"/>
        <v>0</v>
      </c>
      <c r="L17" s="57">
        <f t="shared" si="4"/>
        <v>0</v>
      </c>
      <c r="M17" s="57">
        <f t="shared" si="4"/>
        <v>0</v>
      </c>
      <c r="N17" s="57">
        <f t="shared" si="4"/>
        <v>0</v>
      </c>
      <c r="O17" s="57">
        <f t="shared" si="4"/>
        <v>0</v>
      </c>
      <c r="P17" s="57">
        <f t="shared" si="4"/>
        <v>0</v>
      </c>
      <c r="Q17" s="57">
        <f t="shared" si="4"/>
        <v>0</v>
      </c>
      <c r="R17" s="57">
        <f t="shared" si="4"/>
        <v>0</v>
      </c>
      <c r="S17" s="57">
        <f t="shared" si="4"/>
        <v>0</v>
      </c>
      <c r="T17" s="57">
        <f t="shared" si="4"/>
        <v>0</v>
      </c>
      <c r="U17" s="57">
        <f t="shared" si="4"/>
        <v>0</v>
      </c>
    </row>
    <row r="18" spans="1:256" s="55" customFormat="1" x14ac:dyDescent="0.2">
      <c r="A18" s="53" t="s">
        <v>52</v>
      </c>
      <c r="B18" s="36"/>
      <c r="C18" s="22">
        <f>[1]Produção!C61</f>
        <v>0</v>
      </c>
      <c r="D18" s="36"/>
      <c r="E18" s="22">
        <f>[1]Produção!E61</f>
        <v>98</v>
      </c>
      <c r="F18" s="22">
        <f>[1]Produção!E61</f>
        <v>98</v>
      </c>
      <c r="G18" s="22">
        <f>[1]Produção!F61</f>
        <v>122</v>
      </c>
      <c r="H18" s="22">
        <f>[1]Produção!G61</f>
        <v>0</v>
      </c>
      <c r="I18" s="22">
        <f>[1]Produção!H61</f>
        <v>0</v>
      </c>
      <c r="J18" s="22">
        <f>[1]Produção!I61</f>
        <v>0</v>
      </c>
      <c r="K18" s="22">
        <f>[1]Produção!J61</f>
        <v>0</v>
      </c>
      <c r="L18" s="22">
        <f>[1]Produção!K61</f>
        <v>0</v>
      </c>
      <c r="M18" s="22">
        <f>[1]Produção!L61</f>
        <v>0</v>
      </c>
      <c r="N18" s="22">
        <f>[1]Produção!M61</f>
        <v>0</v>
      </c>
      <c r="O18" s="22">
        <f>[1]Produção!N61</f>
        <v>0</v>
      </c>
      <c r="P18" s="22">
        <f>[1]Produção!O61</f>
        <v>0</v>
      </c>
      <c r="Q18" s="22">
        <f>[1]Produção!P61</f>
        <v>0</v>
      </c>
      <c r="R18" s="22">
        <f>[1]Produção!Q61</f>
        <v>0</v>
      </c>
      <c r="S18" s="22">
        <f>[1]Produção!R61</f>
        <v>0</v>
      </c>
      <c r="T18" s="22">
        <f>[1]Produção!S61</f>
        <v>0</v>
      </c>
      <c r="U18" s="22">
        <f>[1]Produção!T61</f>
        <v>0</v>
      </c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</row>
    <row r="19" spans="1:256" s="55" customFormat="1" x14ac:dyDescent="0.2">
      <c r="A19" s="53" t="s">
        <v>131</v>
      </c>
      <c r="B19" s="36"/>
      <c r="C19" s="22">
        <f>[1]Produção!C62</f>
        <v>147</v>
      </c>
      <c r="D19" s="36"/>
      <c r="E19" s="22">
        <f>[1]Produção!E62</f>
        <v>966</v>
      </c>
      <c r="F19" s="22">
        <f>[1]Produção!E62</f>
        <v>966</v>
      </c>
      <c r="G19" s="22">
        <f>[1]Produção!F62</f>
        <v>1008</v>
      </c>
      <c r="H19" s="22">
        <f>[1]Produção!G62</f>
        <v>0</v>
      </c>
      <c r="I19" s="22">
        <f>[1]Produção!H62</f>
        <v>0</v>
      </c>
      <c r="J19" s="22">
        <f>[1]Produção!I62</f>
        <v>0</v>
      </c>
      <c r="K19" s="22">
        <f>[1]Produção!J62</f>
        <v>0</v>
      </c>
      <c r="L19" s="22">
        <f>[1]Produção!K62</f>
        <v>0</v>
      </c>
      <c r="M19" s="22">
        <f>[1]Produção!L62</f>
        <v>0</v>
      </c>
      <c r="N19" s="22">
        <f>[1]Produção!M62</f>
        <v>0</v>
      </c>
      <c r="O19" s="22">
        <f>[1]Produção!N62</f>
        <v>0</v>
      </c>
      <c r="P19" s="22">
        <f>[1]Produção!O62</f>
        <v>0</v>
      </c>
      <c r="Q19" s="22">
        <f>[1]Produção!P62</f>
        <v>0</v>
      </c>
      <c r="R19" s="22">
        <f>[1]Produção!Q62</f>
        <v>0</v>
      </c>
      <c r="S19" s="22">
        <f>[1]Produção!R62</f>
        <v>0</v>
      </c>
      <c r="T19" s="22">
        <f>[1]Produção!S62</f>
        <v>0</v>
      </c>
      <c r="U19" s="22">
        <f>[1]Produção!T62</f>
        <v>0</v>
      </c>
      <c r="V19" s="54"/>
      <c r="W19" s="54"/>
      <c r="X19" s="54"/>
      <c r="Y19" s="54"/>
      <c r="Z19" s="54"/>
      <c r="AA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</row>
    <row r="20" spans="1:256" s="52" customFormat="1" x14ac:dyDescent="0.25">
      <c r="A20" s="49" t="s">
        <v>132</v>
      </c>
      <c r="B20" s="56" t="s">
        <v>133</v>
      </c>
      <c r="C20" s="57">
        <f t="shared" ref="C20:U20" si="5">IFERROR(ROUND((C21/C22),4),0)</f>
        <v>1.7999999999999999E-2</v>
      </c>
      <c r="D20" s="56" t="s">
        <v>133</v>
      </c>
      <c r="E20" s="57">
        <f t="shared" si="5"/>
        <v>3.3300000000000003E-2</v>
      </c>
      <c r="F20" s="57">
        <f t="shared" si="5"/>
        <v>2.7300000000000001E-2</v>
      </c>
      <c r="G20" s="57">
        <f t="shared" si="5"/>
        <v>0</v>
      </c>
      <c r="H20" s="57">
        <f t="shared" si="5"/>
        <v>0</v>
      </c>
      <c r="I20" s="57">
        <f t="shared" si="5"/>
        <v>0</v>
      </c>
      <c r="J20" s="57">
        <f t="shared" si="5"/>
        <v>0</v>
      </c>
      <c r="K20" s="57">
        <f t="shared" si="5"/>
        <v>0</v>
      </c>
      <c r="L20" s="57">
        <f t="shared" si="5"/>
        <v>0</v>
      </c>
      <c r="M20" s="57">
        <f t="shared" si="5"/>
        <v>0</v>
      </c>
      <c r="N20" s="57">
        <f t="shared" si="5"/>
        <v>0</v>
      </c>
      <c r="O20" s="57">
        <f t="shared" si="5"/>
        <v>0</v>
      </c>
      <c r="P20" s="57">
        <f t="shared" si="5"/>
        <v>0</v>
      </c>
      <c r="Q20" s="57">
        <f t="shared" si="5"/>
        <v>0</v>
      </c>
      <c r="R20" s="57">
        <f t="shared" si="5"/>
        <v>0</v>
      </c>
      <c r="S20" s="57">
        <f t="shared" si="5"/>
        <v>0</v>
      </c>
      <c r="T20" s="57">
        <f t="shared" si="5"/>
        <v>0</v>
      </c>
      <c r="U20" s="57">
        <f t="shared" si="5"/>
        <v>0</v>
      </c>
    </row>
    <row r="21" spans="1:256" s="55" customFormat="1" x14ac:dyDescent="0.2">
      <c r="A21" s="53" t="s">
        <v>134</v>
      </c>
      <c r="B21" s="36"/>
      <c r="C21" s="22">
        <v>1722</v>
      </c>
      <c r="D21" s="36"/>
      <c r="E21" s="22">
        <v>2859.19</v>
      </c>
      <c r="F21" s="22">
        <v>2008.41</v>
      </c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54"/>
      <c r="W21" s="54"/>
      <c r="X21" s="54"/>
      <c r="Y21" s="54"/>
      <c r="Z21" s="54"/>
      <c r="AA21" s="54"/>
      <c r="AB21" s="54"/>
      <c r="AC21" s="54"/>
      <c r="AD21" s="54"/>
      <c r="AE21" s="54"/>
      <c r="AF21" s="54"/>
      <c r="AG21" s="54"/>
      <c r="AH21" s="54"/>
      <c r="AI21" s="54"/>
      <c r="AJ21" s="54"/>
      <c r="AK21" s="54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</row>
    <row r="22" spans="1:256" s="55" customFormat="1" x14ac:dyDescent="0.2">
      <c r="A22" s="53" t="s">
        <v>135</v>
      </c>
      <c r="B22" s="36"/>
      <c r="C22" s="22">
        <v>95722</v>
      </c>
      <c r="D22" s="36"/>
      <c r="E22" s="22">
        <v>85896.77</v>
      </c>
      <c r="F22" s="22">
        <v>73633.7</v>
      </c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54"/>
      <c r="W22" s="54"/>
      <c r="X22" s="54"/>
      <c r="Y22" s="54"/>
      <c r="Z22" s="54"/>
      <c r="AA22" s="54"/>
      <c r="AB22" s="54"/>
      <c r="AC22" s="54"/>
      <c r="AD22" s="54"/>
      <c r="AE22" s="54"/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</row>
  </sheetData>
  <mergeCells count="2">
    <mergeCell ref="A2:U2"/>
    <mergeCell ref="A3:U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7" firstPageNumber="0" fitToHeight="0" orientation="portrait" horizontalDpi="300" verticalDpi="300" r:id="rId1"/>
  <headerFooter>
    <oddFooter>&amp;C
Diretoria Geral - Policlínica de Posse&amp;RPágina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E8CF9-CF1E-4432-82D1-5EC657E6719D}">
  <sheetPr>
    <tabColor theme="7" tint="-0.499984740745262"/>
    <pageSetUpPr fitToPage="1"/>
  </sheetPr>
  <dimension ref="A1:IV68"/>
  <sheetViews>
    <sheetView showGridLines="0" view="pageBreakPreview" topLeftCell="A45" zoomScaleNormal="100" zoomScaleSheetLayoutView="100" workbookViewId="0">
      <selection activeCell="A9" sqref="A9"/>
    </sheetView>
  </sheetViews>
  <sheetFormatPr defaultColWidth="8.7109375" defaultRowHeight="12.75" x14ac:dyDescent="0.25"/>
  <cols>
    <col min="1" max="1" width="65.7109375" style="44" customWidth="1"/>
    <col min="2" max="5" width="20.7109375" style="44" hidden="1" customWidth="1"/>
    <col min="6" max="7" width="20.7109375" style="44" customWidth="1"/>
    <col min="8" max="37" width="20.7109375" style="44" hidden="1" customWidth="1"/>
    <col min="38" max="38" width="15.28515625" style="44" customWidth="1"/>
    <col min="39" max="16384" width="8.7109375" style="44"/>
  </cols>
  <sheetData>
    <row r="1" spans="1:256" s="43" customFormat="1" ht="60" customHeight="1" x14ac:dyDescent="0.8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  <c r="BR1" s="42"/>
      <c r="BS1" s="42"/>
      <c r="BT1" s="42"/>
      <c r="BU1" s="42"/>
      <c r="BV1" s="42"/>
      <c r="BW1" s="42"/>
      <c r="BX1" s="42"/>
      <c r="BY1" s="42"/>
      <c r="BZ1" s="42"/>
      <c r="CA1" s="42"/>
      <c r="CB1" s="42"/>
      <c r="CC1" s="42"/>
      <c r="CD1" s="42"/>
      <c r="CE1" s="42"/>
      <c r="CF1" s="42"/>
      <c r="CG1" s="42"/>
      <c r="CH1" s="42"/>
      <c r="CI1" s="42"/>
      <c r="CJ1" s="42"/>
      <c r="CK1" s="42"/>
      <c r="CL1" s="42"/>
      <c r="CM1" s="42"/>
      <c r="CN1" s="42"/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2"/>
      <c r="DF1" s="42"/>
      <c r="DG1" s="42"/>
      <c r="DH1" s="42"/>
      <c r="DI1" s="42"/>
      <c r="DJ1" s="42"/>
      <c r="DK1" s="42"/>
      <c r="DL1" s="42"/>
      <c r="DM1" s="42"/>
      <c r="DN1" s="42"/>
      <c r="DO1" s="42"/>
      <c r="DP1" s="42"/>
      <c r="DQ1" s="42"/>
      <c r="DR1" s="42"/>
      <c r="DS1" s="42"/>
      <c r="DT1" s="42"/>
      <c r="DU1" s="42"/>
      <c r="DV1" s="42"/>
      <c r="DW1" s="42"/>
      <c r="DX1" s="42"/>
      <c r="DY1" s="42"/>
      <c r="DZ1" s="42"/>
      <c r="EA1" s="42"/>
      <c r="EB1" s="42"/>
      <c r="EC1" s="42"/>
      <c r="ED1" s="42"/>
      <c r="EE1" s="42"/>
      <c r="EF1" s="42"/>
      <c r="EG1" s="42"/>
      <c r="EH1" s="42"/>
      <c r="EI1" s="42"/>
      <c r="EJ1" s="42"/>
      <c r="EK1" s="42"/>
      <c r="EL1" s="42"/>
      <c r="EM1" s="42"/>
      <c r="EN1" s="42"/>
      <c r="EO1" s="42"/>
      <c r="EP1" s="42"/>
      <c r="EQ1" s="42"/>
      <c r="ER1" s="42"/>
      <c r="ES1" s="42"/>
      <c r="ET1" s="42"/>
      <c r="EU1" s="42"/>
      <c r="EV1" s="42"/>
      <c r="EW1" s="42"/>
      <c r="EX1" s="42"/>
      <c r="EY1" s="42"/>
      <c r="EZ1" s="42"/>
      <c r="FA1" s="42"/>
      <c r="FB1" s="42"/>
      <c r="FC1" s="42"/>
      <c r="FD1" s="42"/>
      <c r="FE1" s="42"/>
      <c r="FF1" s="42"/>
      <c r="FG1" s="42"/>
      <c r="FH1" s="42"/>
      <c r="FI1" s="42"/>
      <c r="FJ1" s="42"/>
      <c r="FK1" s="42"/>
      <c r="FL1" s="42"/>
      <c r="FM1" s="42"/>
      <c r="FN1" s="42"/>
      <c r="FO1" s="42"/>
      <c r="FP1" s="42"/>
      <c r="FQ1" s="42"/>
      <c r="FR1" s="42"/>
      <c r="FS1" s="42"/>
      <c r="FT1" s="42"/>
      <c r="FU1" s="42"/>
      <c r="FV1" s="42"/>
      <c r="FW1" s="42"/>
      <c r="FX1" s="42"/>
      <c r="FY1" s="42"/>
      <c r="FZ1" s="42"/>
      <c r="GA1" s="42"/>
      <c r="GB1" s="42"/>
      <c r="GC1" s="42"/>
      <c r="GD1" s="42"/>
      <c r="GE1" s="42"/>
      <c r="GF1" s="42"/>
      <c r="GG1" s="42"/>
      <c r="GH1" s="42"/>
      <c r="GI1" s="42"/>
      <c r="GJ1" s="42"/>
      <c r="GK1" s="42"/>
      <c r="GL1" s="42"/>
      <c r="GM1" s="42"/>
      <c r="GN1" s="42"/>
      <c r="GO1" s="42"/>
      <c r="GP1" s="42"/>
      <c r="GQ1" s="42"/>
      <c r="GR1" s="42"/>
      <c r="GS1" s="42"/>
      <c r="GT1" s="42"/>
      <c r="GU1" s="42"/>
      <c r="GV1" s="42"/>
      <c r="GW1" s="42"/>
      <c r="GX1" s="42"/>
      <c r="GY1" s="42"/>
      <c r="GZ1" s="42"/>
      <c r="HA1" s="42"/>
      <c r="HB1" s="42"/>
      <c r="HC1" s="42"/>
      <c r="HD1" s="42"/>
      <c r="HE1" s="42"/>
      <c r="HF1" s="42"/>
      <c r="HG1" s="42"/>
      <c r="HH1" s="42"/>
      <c r="HI1" s="42"/>
      <c r="HJ1" s="42"/>
      <c r="HK1" s="42"/>
      <c r="HL1" s="42"/>
      <c r="HM1" s="42"/>
      <c r="HN1" s="42"/>
      <c r="HO1" s="42"/>
      <c r="HP1" s="42"/>
      <c r="HQ1" s="42"/>
      <c r="HR1" s="42"/>
      <c r="HS1" s="42"/>
      <c r="HT1" s="42"/>
      <c r="HU1" s="42"/>
      <c r="HV1" s="42"/>
      <c r="HW1" s="42"/>
      <c r="HX1" s="42"/>
      <c r="HY1" s="42"/>
      <c r="HZ1" s="42"/>
      <c r="IA1" s="42"/>
      <c r="IB1" s="42"/>
      <c r="IC1" s="42"/>
      <c r="ID1" s="42"/>
      <c r="IE1" s="42"/>
      <c r="IF1" s="42"/>
      <c r="IG1" s="42"/>
      <c r="IH1" s="42"/>
      <c r="II1" s="42"/>
      <c r="IJ1" s="42"/>
      <c r="IK1" s="42"/>
      <c r="IL1" s="42"/>
      <c r="IM1" s="42"/>
      <c r="IN1" s="42"/>
      <c r="IO1" s="42"/>
      <c r="IP1" s="42"/>
      <c r="IQ1" s="42"/>
      <c r="IR1" s="42"/>
      <c r="IS1" s="42"/>
      <c r="IT1" s="42"/>
      <c r="IU1" s="42"/>
      <c r="IV1" s="42"/>
    </row>
    <row r="2" spans="1:256" ht="15" x14ac:dyDescent="0.25">
      <c r="A2" s="101" t="s">
        <v>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</row>
    <row r="3" spans="1:256" x14ac:dyDescent="0.25">
      <c r="A3" s="102" t="s">
        <v>136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</row>
    <row r="4" spans="1:256" s="48" customFormat="1" x14ac:dyDescent="0.2">
      <c r="A4" s="58" t="s">
        <v>137</v>
      </c>
      <c r="B4" s="59" t="str">
        <f>Produção!C4</f>
        <v>26-31-jul-24</v>
      </c>
      <c r="C4" s="59"/>
      <c r="D4" s="59">
        <f>Desempenho!E4</f>
        <v>45505</v>
      </c>
      <c r="E4" s="59"/>
      <c r="F4" s="59">
        <f>Desempenho!F4</f>
        <v>45536</v>
      </c>
      <c r="G4" s="59"/>
      <c r="H4" s="59">
        <f>Desempenho!G4</f>
        <v>45566</v>
      </c>
      <c r="I4" s="59"/>
      <c r="J4" s="59">
        <f>Desempenho!H4</f>
        <v>45597</v>
      </c>
      <c r="K4" s="59"/>
      <c r="L4" s="59">
        <f>Desempenho!I4</f>
        <v>45627</v>
      </c>
      <c r="M4" s="59"/>
      <c r="N4" s="59">
        <f>Desempenho!J4</f>
        <v>45658</v>
      </c>
      <c r="O4" s="59"/>
      <c r="P4" s="59">
        <f>Desempenho!K4</f>
        <v>45689</v>
      </c>
      <c r="Q4" s="59"/>
      <c r="R4" s="59">
        <f>Desempenho!L4</f>
        <v>45717</v>
      </c>
      <c r="S4" s="59"/>
      <c r="T4" s="59">
        <f>Desempenho!M4</f>
        <v>45748</v>
      </c>
      <c r="U4" s="59"/>
      <c r="V4" s="59">
        <f>Desempenho!N4</f>
        <v>45778</v>
      </c>
      <c r="W4" s="59"/>
      <c r="X4" s="59">
        <f>Desempenho!O4</f>
        <v>45809</v>
      </c>
      <c r="Y4" s="59"/>
      <c r="Z4" s="59">
        <f>Desempenho!P4</f>
        <v>45839</v>
      </c>
      <c r="AA4" s="59"/>
      <c r="AB4" s="59">
        <f>Desempenho!Q4</f>
        <v>45870</v>
      </c>
      <c r="AC4" s="59"/>
      <c r="AD4" s="59">
        <f>Desempenho!R4</f>
        <v>45901</v>
      </c>
      <c r="AE4" s="59"/>
      <c r="AF4" s="59">
        <f>Desempenho!S4</f>
        <v>45931</v>
      </c>
      <c r="AG4" s="59"/>
      <c r="AH4" s="59">
        <f>Desempenho!T4</f>
        <v>45962</v>
      </c>
      <c r="AI4" s="59"/>
      <c r="AJ4" s="59">
        <f>Desempenho!U4</f>
        <v>45992</v>
      </c>
      <c r="AK4" s="59"/>
      <c r="AL4" s="47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  <c r="DE4" s="47"/>
      <c r="DF4" s="47"/>
      <c r="DG4" s="47"/>
      <c r="DH4" s="47"/>
      <c r="DI4" s="47"/>
      <c r="DJ4" s="47"/>
      <c r="DK4" s="47"/>
      <c r="DL4" s="47"/>
      <c r="DM4" s="47"/>
      <c r="DN4" s="47"/>
      <c r="DO4" s="47"/>
      <c r="DP4" s="47"/>
      <c r="DQ4" s="47"/>
      <c r="DR4" s="47"/>
      <c r="DS4" s="47"/>
      <c r="DT4" s="47"/>
      <c r="DU4" s="47"/>
      <c r="DV4" s="47"/>
      <c r="DW4" s="47"/>
      <c r="DX4" s="47"/>
      <c r="DY4" s="47"/>
      <c r="DZ4" s="47"/>
      <c r="EA4" s="47"/>
      <c r="EB4" s="47"/>
      <c r="EC4" s="47"/>
      <c r="ED4" s="47"/>
      <c r="EE4" s="47"/>
      <c r="EF4" s="47"/>
      <c r="EG4" s="47"/>
      <c r="EH4" s="47"/>
      <c r="EI4" s="47"/>
      <c r="EJ4" s="47"/>
      <c r="EK4" s="47"/>
      <c r="EL4" s="47"/>
      <c r="EM4" s="47"/>
      <c r="EN4" s="47"/>
      <c r="EO4" s="47"/>
      <c r="EP4" s="47"/>
      <c r="EQ4" s="47"/>
      <c r="ER4" s="47"/>
      <c r="ES4" s="47"/>
      <c r="ET4" s="47"/>
      <c r="EU4" s="47"/>
      <c r="EV4" s="47"/>
      <c r="EW4" s="47"/>
      <c r="EX4" s="47"/>
      <c r="EY4" s="47"/>
      <c r="EZ4" s="47"/>
      <c r="FA4" s="47"/>
      <c r="FB4" s="47"/>
      <c r="FC4" s="47"/>
      <c r="FD4" s="47"/>
      <c r="FE4" s="47"/>
      <c r="FF4" s="47"/>
      <c r="FG4" s="47"/>
      <c r="FH4" s="47"/>
      <c r="FI4" s="47"/>
      <c r="FJ4" s="47"/>
      <c r="FK4" s="47"/>
      <c r="FL4" s="47"/>
      <c r="FM4" s="47"/>
      <c r="FN4" s="47"/>
      <c r="FO4" s="47"/>
      <c r="FP4" s="47"/>
      <c r="FQ4" s="47"/>
      <c r="FR4" s="47"/>
      <c r="FS4" s="47"/>
      <c r="FT4" s="47"/>
      <c r="FU4" s="47"/>
      <c r="FV4" s="47"/>
      <c r="FW4" s="47"/>
      <c r="FX4" s="47"/>
      <c r="FY4" s="47"/>
      <c r="FZ4" s="47"/>
      <c r="GA4" s="47"/>
      <c r="GB4" s="47"/>
      <c r="GC4" s="47"/>
      <c r="GD4" s="47"/>
      <c r="GE4" s="47"/>
      <c r="GF4" s="47"/>
      <c r="GG4" s="47"/>
      <c r="GH4" s="47"/>
      <c r="GI4" s="47"/>
      <c r="GJ4" s="47"/>
      <c r="GK4" s="47"/>
      <c r="GL4" s="47"/>
      <c r="GM4" s="47"/>
      <c r="GN4" s="47"/>
      <c r="GO4" s="47"/>
      <c r="GP4" s="47"/>
      <c r="GQ4" s="47"/>
      <c r="GR4" s="47"/>
      <c r="GS4" s="47"/>
      <c r="GT4" s="47"/>
      <c r="GU4" s="47"/>
      <c r="GV4" s="47"/>
      <c r="GW4" s="47"/>
      <c r="GX4" s="47"/>
      <c r="GY4" s="47"/>
      <c r="GZ4" s="47"/>
      <c r="HA4" s="47"/>
      <c r="HB4" s="47"/>
      <c r="HC4" s="47"/>
      <c r="HD4" s="47"/>
      <c r="HE4" s="47"/>
      <c r="HF4" s="47"/>
      <c r="HG4" s="47"/>
      <c r="HH4" s="47"/>
      <c r="HI4" s="47"/>
      <c r="HJ4" s="47"/>
      <c r="HK4" s="47"/>
      <c r="HL4" s="47"/>
      <c r="HM4" s="47"/>
      <c r="HN4" s="47"/>
      <c r="HO4" s="47"/>
      <c r="HP4" s="47"/>
      <c r="HQ4" s="47"/>
      <c r="HR4" s="47"/>
      <c r="HS4" s="47"/>
      <c r="HT4" s="47"/>
      <c r="HU4" s="47"/>
      <c r="HV4" s="47"/>
      <c r="HW4" s="47"/>
      <c r="HX4" s="47"/>
      <c r="HY4" s="47"/>
      <c r="HZ4" s="47"/>
      <c r="IA4" s="47"/>
      <c r="IB4" s="47"/>
      <c r="IC4" s="47"/>
      <c r="ID4" s="47"/>
      <c r="IE4" s="47"/>
      <c r="IF4" s="47"/>
      <c r="IG4" s="47"/>
      <c r="IH4" s="47"/>
      <c r="II4" s="47"/>
      <c r="IJ4" s="47"/>
      <c r="IK4" s="47"/>
      <c r="IL4" s="47"/>
      <c r="IM4" s="47"/>
      <c r="IN4" s="47"/>
      <c r="IO4" s="47"/>
      <c r="IP4" s="47"/>
      <c r="IQ4" s="47"/>
      <c r="IR4" s="47"/>
      <c r="IS4" s="47"/>
      <c r="IT4" s="47"/>
      <c r="IU4" s="47"/>
      <c r="IV4" s="47"/>
    </row>
    <row r="5" spans="1:256" s="52" customFormat="1" x14ac:dyDescent="0.25">
      <c r="A5" s="60" t="s">
        <v>138</v>
      </c>
      <c r="B5" s="61"/>
      <c r="C5" s="62"/>
      <c r="D5" s="61"/>
      <c r="E5" s="62"/>
      <c r="F5" s="61"/>
      <c r="G5" s="62"/>
      <c r="H5" s="63"/>
      <c r="I5" s="64"/>
      <c r="J5" s="63"/>
      <c r="K5" s="64"/>
      <c r="L5" s="63"/>
      <c r="M5" s="64"/>
      <c r="N5" s="63"/>
      <c r="O5" s="64"/>
      <c r="P5" s="63"/>
      <c r="Q5" s="64"/>
      <c r="R5" s="63"/>
      <c r="S5" s="64"/>
      <c r="T5" s="63"/>
      <c r="U5" s="64"/>
      <c r="V5" s="63"/>
      <c r="W5" s="64"/>
      <c r="X5" s="63"/>
      <c r="Y5" s="64"/>
      <c r="Z5" s="63"/>
      <c r="AA5" s="64"/>
      <c r="AB5" s="63"/>
      <c r="AC5" s="64"/>
      <c r="AD5" s="63"/>
      <c r="AE5" s="64"/>
      <c r="AF5" s="63"/>
      <c r="AG5" s="64"/>
      <c r="AH5" s="63"/>
      <c r="AI5" s="64"/>
      <c r="AJ5" s="63"/>
      <c r="AK5" s="64"/>
    </row>
    <row r="6" spans="1:256" s="55" customFormat="1" x14ac:dyDescent="0.2">
      <c r="A6" s="65" t="s">
        <v>139</v>
      </c>
      <c r="B6" s="66">
        <v>0.43</v>
      </c>
      <c r="C6" s="67"/>
      <c r="D6" s="68">
        <v>8.48E-2</v>
      </c>
      <c r="E6" s="69"/>
      <c r="F6" s="70">
        <v>7.6600000000000001E-2</v>
      </c>
      <c r="G6" s="69"/>
      <c r="H6" s="70"/>
      <c r="I6" s="69"/>
      <c r="J6" s="70"/>
      <c r="K6" s="69"/>
      <c r="L6" s="70"/>
      <c r="M6" s="69"/>
      <c r="N6" s="70"/>
      <c r="O6" s="69"/>
      <c r="P6" s="70"/>
      <c r="Q6" s="69"/>
      <c r="R6" s="70"/>
      <c r="S6" s="69"/>
      <c r="T6" s="70"/>
      <c r="U6" s="69"/>
      <c r="V6" s="70"/>
      <c r="W6" s="69"/>
      <c r="X6" s="70"/>
      <c r="Y6" s="69"/>
      <c r="Z6" s="70"/>
      <c r="AA6" s="69"/>
      <c r="AB6" s="70"/>
      <c r="AC6" s="69"/>
      <c r="AD6" s="70"/>
      <c r="AE6" s="69"/>
      <c r="AF6" s="70"/>
      <c r="AG6" s="69"/>
      <c r="AH6" s="70"/>
      <c r="AI6" s="69"/>
      <c r="AJ6" s="70"/>
      <c r="AK6" s="69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  <c r="CF6" s="54"/>
      <c r="CG6" s="54"/>
      <c r="CH6" s="54"/>
      <c r="CI6" s="54"/>
      <c r="CJ6" s="54"/>
      <c r="CK6" s="54"/>
      <c r="CL6" s="54"/>
      <c r="CM6" s="54"/>
      <c r="CN6" s="54"/>
      <c r="CO6" s="54"/>
      <c r="CP6" s="54"/>
      <c r="CQ6" s="54"/>
      <c r="CR6" s="54"/>
      <c r="CS6" s="54"/>
      <c r="CT6" s="54"/>
      <c r="CU6" s="54"/>
      <c r="CV6" s="54"/>
      <c r="CW6" s="54"/>
      <c r="CX6" s="54"/>
      <c r="CY6" s="54"/>
      <c r="CZ6" s="54"/>
      <c r="DA6" s="54"/>
      <c r="DB6" s="54"/>
      <c r="DC6" s="54"/>
      <c r="DD6" s="54"/>
      <c r="DE6" s="54"/>
      <c r="DF6" s="54"/>
      <c r="DG6" s="54"/>
      <c r="DH6" s="54"/>
      <c r="DI6" s="54"/>
      <c r="DJ6" s="54"/>
      <c r="DK6" s="54"/>
      <c r="DL6" s="54"/>
      <c r="DM6" s="54"/>
      <c r="DN6" s="54"/>
      <c r="DO6" s="54"/>
      <c r="DP6" s="54"/>
      <c r="DQ6" s="54"/>
      <c r="DR6" s="54"/>
      <c r="DS6" s="54"/>
      <c r="DT6" s="54"/>
      <c r="DU6" s="54"/>
      <c r="DV6" s="54"/>
      <c r="DW6" s="54"/>
      <c r="DX6" s="54"/>
      <c r="DY6" s="54"/>
      <c r="DZ6" s="54"/>
      <c r="EA6" s="54"/>
      <c r="EB6" s="54"/>
      <c r="EC6" s="54"/>
      <c r="ED6" s="54"/>
      <c r="EE6" s="54"/>
      <c r="EF6" s="54"/>
      <c r="EG6" s="54"/>
      <c r="EH6" s="54"/>
      <c r="EI6" s="54"/>
      <c r="EJ6" s="54"/>
      <c r="EK6" s="54"/>
      <c r="EL6" s="54"/>
      <c r="EM6" s="54"/>
      <c r="EN6" s="54"/>
      <c r="EO6" s="54"/>
      <c r="EP6" s="54"/>
      <c r="EQ6" s="54"/>
      <c r="ER6" s="54"/>
      <c r="ES6" s="54"/>
      <c r="ET6" s="54"/>
      <c r="EU6" s="54"/>
      <c r="EV6" s="54"/>
      <c r="EW6" s="54"/>
      <c r="EX6" s="54"/>
      <c r="EY6" s="54"/>
      <c r="EZ6" s="54"/>
      <c r="FA6" s="54"/>
      <c r="FB6" s="54"/>
      <c r="FC6" s="54"/>
      <c r="FD6" s="54"/>
      <c r="FE6" s="54"/>
      <c r="FF6" s="54"/>
      <c r="FG6" s="54"/>
      <c r="FH6" s="54"/>
      <c r="FI6" s="54"/>
      <c r="FJ6" s="54"/>
      <c r="FK6" s="54"/>
      <c r="FL6" s="54"/>
      <c r="FM6" s="54"/>
      <c r="FN6" s="54"/>
      <c r="FO6" s="54"/>
      <c r="FP6" s="54"/>
      <c r="FQ6" s="54"/>
      <c r="FR6" s="54"/>
      <c r="FS6" s="54"/>
      <c r="FT6" s="54"/>
      <c r="FU6" s="54"/>
      <c r="FV6" s="54"/>
      <c r="FW6" s="54"/>
      <c r="FX6" s="54"/>
      <c r="FY6" s="54"/>
      <c r="FZ6" s="54"/>
      <c r="GA6" s="54"/>
      <c r="GB6" s="54"/>
      <c r="GC6" s="54"/>
      <c r="GD6" s="54"/>
      <c r="GE6" s="54"/>
      <c r="GF6" s="54"/>
      <c r="GG6" s="54"/>
      <c r="GH6" s="54"/>
      <c r="GI6" s="54"/>
      <c r="GJ6" s="54"/>
      <c r="GK6" s="54"/>
      <c r="GL6" s="54"/>
      <c r="GM6" s="54"/>
      <c r="GN6" s="54"/>
      <c r="GO6" s="54"/>
      <c r="GP6" s="54"/>
      <c r="GQ6" s="54"/>
      <c r="GR6" s="54"/>
      <c r="GS6" s="54"/>
      <c r="GT6" s="54"/>
      <c r="GU6" s="54"/>
      <c r="GV6" s="54"/>
      <c r="GW6" s="54"/>
      <c r="GX6" s="54"/>
      <c r="GY6" s="54"/>
      <c r="GZ6" s="54"/>
      <c r="HA6" s="54"/>
      <c r="HB6" s="54"/>
      <c r="HC6" s="54"/>
      <c r="HD6" s="54"/>
      <c r="HE6" s="54"/>
      <c r="HF6" s="54"/>
      <c r="HG6" s="54"/>
      <c r="HH6" s="54"/>
      <c r="HI6" s="54"/>
      <c r="HJ6" s="54"/>
      <c r="HK6" s="54"/>
      <c r="HL6" s="54"/>
      <c r="HM6" s="54"/>
      <c r="HN6" s="54"/>
      <c r="HO6" s="54"/>
      <c r="HP6" s="54"/>
      <c r="HQ6" s="54"/>
      <c r="HR6" s="54"/>
      <c r="HS6" s="54"/>
      <c r="HT6" s="54"/>
      <c r="HU6" s="54"/>
      <c r="HV6" s="54"/>
      <c r="HW6" s="54"/>
      <c r="HX6" s="54"/>
      <c r="HY6" s="54"/>
      <c r="HZ6" s="54"/>
      <c r="IA6" s="54"/>
      <c r="IB6" s="54"/>
      <c r="IC6" s="54"/>
      <c r="ID6" s="54"/>
      <c r="IE6" s="54"/>
      <c r="IF6" s="54"/>
      <c r="IG6" s="54"/>
      <c r="IH6" s="54"/>
      <c r="II6" s="54"/>
      <c r="IJ6" s="54"/>
      <c r="IK6" s="54"/>
      <c r="IL6" s="54"/>
      <c r="IM6" s="54"/>
      <c r="IN6" s="54"/>
      <c r="IO6" s="54"/>
      <c r="IP6" s="54"/>
      <c r="IQ6" s="54"/>
      <c r="IR6" s="54"/>
      <c r="IS6" s="54"/>
      <c r="IT6" s="54"/>
      <c r="IU6" s="54"/>
      <c r="IV6" s="54"/>
    </row>
    <row r="7" spans="1:256" s="55" customFormat="1" x14ac:dyDescent="0.2">
      <c r="A7" s="65" t="s">
        <v>140</v>
      </c>
      <c r="B7" s="71">
        <v>0.34</v>
      </c>
      <c r="C7" s="72"/>
      <c r="D7" s="70">
        <v>3.7400000000000003E-2</v>
      </c>
      <c r="E7" s="69"/>
      <c r="F7" s="70">
        <v>0.12540000000000001</v>
      </c>
      <c r="G7" s="69"/>
      <c r="H7" s="70"/>
      <c r="I7" s="69"/>
      <c r="J7" s="70"/>
      <c r="K7" s="69"/>
      <c r="L7" s="70"/>
      <c r="M7" s="69"/>
      <c r="N7" s="70"/>
      <c r="O7" s="69"/>
      <c r="P7" s="70"/>
      <c r="Q7" s="69"/>
      <c r="R7" s="70"/>
      <c r="S7" s="69"/>
      <c r="T7" s="70"/>
      <c r="U7" s="69"/>
      <c r="V7" s="70"/>
      <c r="W7" s="69"/>
      <c r="X7" s="70"/>
      <c r="Y7" s="69"/>
      <c r="Z7" s="70"/>
      <c r="AA7" s="69"/>
      <c r="AB7" s="70"/>
      <c r="AC7" s="69"/>
      <c r="AD7" s="70"/>
      <c r="AE7" s="69"/>
      <c r="AF7" s="70"/>
      <c r="AG7" s="69"/>
      <c r="AH7" s="70"/>
      <c r="AI7" s="69"/>
      <c r="AJ7" s="70"/>
      <c r="AK7" s="69"/>
      <c r="AL7" s="54"/>
      <c r="AM7" s="54"/>
      <c r="AN7" s="54"/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</row>
    <row r="8" spans="1:256" s="55" customFormat="1" x14ac:dyDescent="0.2">
      <c r="A8" s="65" t="s">
        <v>141</v>
      </c>
      <c r="B8" s="71">
        <v>0</v>
      </c>
      <c r="C8" s="72"/>
      <c r="D8" s="70">
        <v>0</v>
      </c>
      <c r="E8" s="69"/>
      <c r="F8" s="70">
        <v>0.1993</v>
      </c>
      <c r="G8" s="69"/>
      <c r="H8" s="70"/>
      <c r="I8" s="69"/>
      <c r="J8" s="70"/>
      <c r="K8" s="69"/>
      <c r="L8" s="70"/>
      <c r="M8" s="69"/>
      <c r="N8" s="70"/>
      <c r="O8" s="69"/>
      <c r="P8" s="70"/>
      <c r="Q8" s="69"/>
      <c r="R8" s="70"/>
      <c r="S8" s="69"/>
      <c r="T8" s="70"/>
      <c r="U8" s="69"/>
      <c r="V8" s="70"/>
      <c r="W8" s="69"/>
      <c r="X8" s="70"/>
      <c r="Y8" s="69"/>
      <c r="Z8" s="70"/>
      <c r="AA8" s="69"/>
      <c r="AB8" s="70"/>
      <c r="AC8" s="69"/>
      <c r="AD8" s="70"/>
      <c r="AE8" s="69"/>
      <c r="AF8" s="70"/>
      <c r="AG8" s="69"/>
      <c r="AH8" s="70"/>
      <c r="AI8" s="69"/>
      <c r="AJ8" s="70"/>
      <c r="AK8" s="69"/>
      <c r="AL8" s="54"/>
      <c r="AM8" s="54"/>
      <c r="AN8" s="54"/>
      <c r="AO8" s="54"/>
      <c r="AP8" s="54"/>
      <c r="AQ8" s="54"/>
      <c r="AR8" s="54"/>
      <c r="AS8" s="54"/>
      <c r="AT8" s="54"/>
      <c r="AU8" s="54"/>
      <c r="AV8" s="54"/>
      <c r="AW8" s="54"/>
      <c r="AX8" s="54"/>
      <c r="AY8" s="54"/>
      <c r="AZ8" s="54"/>
      <c r="BA8" s="54"/>
      <c r="BB8" s="54"/>
      <c r="BC8" s="54"/>
      <c r="BD8" s="54"/>
      <c r="BE8" s="54"/>
      <c r="BF8" s="54"/>
      <c r="BG8" s="54"/>
      <c r="BH8" s="54"/>
      <c r="BI8" s="54"/>
      <c r="BJ8" s="54"/>
      <c r="BK8" s="54"/>
      <c r="BL8" s="54"/>
      <c r="BM8" s="54"/>
      <c r="BN8" s="54"/>
      <c r="BO8" s="54"/>
      <c r="BP8" s="54"/>
      <c r="BQ8" s="54"/>
      <c r="BR8" s="54"/>
      <c r="BS8" s="54"/>
      <c r="BT8" s="54"/>
      <c r="BU8" s="54"/>
      <c r="BV8" s="54"/>
      <c r="BW8" s="54"/>
      <c r="BX8" s="54"/>
      <c r="BY8" s="54"/>
      <c r="BZ8" s="54"/>
      <c r="CA8" s="54"/>
      <c r="CB8" s="54"/>
      <c r="CC8" s="54"/>
      <c r="CD8" s="54"/>
      <c r="CE8" s="54"/>
      <c r="CF8" s="54"/>
      <c r="CG8" s="54"/>
      <c r="CH8" s="54"/>
      <c r="CI8" s="54"/>
      <c r="CJ8" s="54"/>
      <c r="CK8" s="54"/>
      <c r="CL8" s="54"/>
      <c r="CM8" s="54"/>
      <c r="CN8" s="54"/>
      <c r="CO8" s="54"/>
      <c r="CP8" s="54"/>
      <c r="CQ8" s="54"/>
      <c r="CR8" s="54"/>
      <c r="CS8" s="54"/>
      <c r="CT8" s="54"/>
      <c r="CU8" s="54"/>
      <c r="CV8" s="54"/>
      <c r="CW8" s="54"/>
      <c r="CX8" s="54"/>
      <c r="CY8" s="54"/>
      <c r="CZ8" s="54"/>
      <c r="DA8" s="54"/>
      <c r="DB8" s="54"/>
      <c r="DC8" s="54"/>
      <c r="DD8" s="54"/>
      <c r="DE8" s="54"/>
      <c r="DF8" s="54"/>
      <c r="DG8" s="54"/>
      <c r="DH8" s="54"/>
      <c r="DI8" s="54"/>
      <c r="DJ8" s="54"/>
      <c r="DK8" s="54"/>
      <c r="DL8" s="54"/>
      <c r="DM8" s="54"/>
      <c r="DN8" s="54"/>
      <c r="DO8" s="54"/>
      <c r="DP8" s="54"/>
      <c r="DQ8" s="54"/>
      <c r="DR8" s="54"/>
      <c r="DS8" s="54"/>
      <c r="DT8" s="54"/>
      <c r="DU8" s="54"/>
      <c r="DV8" s="54"/>
      <c r="DW8" s="54"/>
      <c r="DX8" s="54"/>
      <c r="DY8" s="54"/>
      <c r="DZ8" s="54"/>
      <c r="EA8" s="54"/>
      <c r="EB8" s="54"/>
      <c r="EC8" s="54"/>
      <c r="ED8" s="54"/>
      <c r="EE8" s="54"/>
      <c r="EF8" s="54"/>
      <c r="EG8" s="54"/>
      <c r="EH8" s="54"/>
      <c r="EI8" s="54"/>
      <c r="EJ8" s="54"/>
      <c r="EK8" s="54"/>
      <c r="EL8" s="54"/>
      <c r="EM8" s="54"/>
      <c r="EN8" s="54"/>
      <c r="EO8" s="54"/>
      <c r="EP8" s="54"/>
      <c r="EQ8" s="54"/>
      <c r="ER8" s="54"/>
      <c r="ES8" s="54"/>
      <c r="ET8" s="54"/>
      <c r="EU8" s="54"/>
      <c r="EV8" s="54"/>
      <c r="EW8" s="54"/>
      <c r="EX8" s="54"/>
      <c r="EY8" s="54"/>
      <c r="EZ8" s="54"/>
      <c r="FA8" s="54"/>
      <c r="FB8" s="54"/>
      <c r="FC8" s="54"/>
      <c r="FD8" s="54"/>
      <c r="FE8" s="54"/>
      <c r="FF8" s="54"/>
      <c r="FG8" s="54"/>
      <c r="FH8" s="54"/>
      <c r="FI8" s="54"/>
      <c r="FJ8" s="54"/>
      <c r="FK8" s="54"/>
      <c r="FL8" s="54"/>
      <c r="FM8" s="54"/>
      <c r="FN8" s="54"/>
      <c r="FO8" s="54"/>
      <c r="FP8" s="54"/>
      <c r="FQ8" s="54"/>
      <c r="FR8" s="54"/>
      <c r="FS8" s="54"/>
      <c r="FT8" s="54"/>
      <c r="FU8" s="54"/>
      <c r="FV8" s="54"/>
      <c r="FW8" s="54"/>
      <c r="FX8" s="54"/>
      <c r="FY8" s="54"/>
      <c r="FZ8" s="54"/>
      <c r="GA8" s="54"/>
      <c r="GB8" s="54"/>
      <c r="GC8" s="54"/>
      <c r="GD8" s="54"/>
      <c r="GE8" s="54"/>
      <c r="GF8" s="54"/>
      <c r="GG8" s="54"/>
      <c r="GH8" s="54"/>
      <c r="GI8" s="54"/>
      <c r="GJ8" s="54"/>
      <c r="GK8" s="54"/>
      <c r="GL8" s="54"/>
      <c r="GM8" s="54"/>
      <c r="GN8" s="54"/>
      <c r="GO8" s="54"/>
      <c r="GP8" s="54"/>
      <c r="GQ8" s="54"/>
      <c r="GR8" s="54"/>
      <c r="GS8" s="54"/>
      <c r="GT8" s="54"/>
      <c r="GU8" s="54"/>
      <c r="GV8" s="54"/>
      <c r="GW8" s="54"/>
      <c r="GX8" s="54"/>
      <c r="GY8" s="54"/>
      <c r="GZ8" s="54"/>
      <c r="HA8" s="54"/>
      <c r="HB8" s="54"/>
      <c r="HC8" s="54"/>
      <c r="HD8" s="54"/>
      <c r="HE8" s="54"/>
      <c r="HF8" s="54"/>
      <c r="HG8" s="54"/>
      <c r="HH8" s="54"/>
      <c r="HI8" s="54"/>
      <c r="HJ8" s="54"/>
      <c r="HK8" s="54"/>
      <c r="HL8" s="54"/>
      <c r="HM8" s="54"/>
      <c r="HN8" s="54"/>
      <c r="HO8" s="54"/>
      <c r="HP8" s="54"/>
      <c r="HQ8" s="54"/>
      <c r="HR8" s="54"/>
      <c r="HS8" s="54"/>
      <c r="HT8" s="54"/>
      <c r="HU8" s="54"/>
      <c r="HV8" s="54"/>
      <c r="HW8" s="54"/>
      <c r="HX8" s="54"/>
      <c r="HY8" s="54"/>
      <c r="HZ8" s="54"/>
      <c r="IA8" s="54"/>
      <c r="IB8" s="54"/>
      <c r="IC8" s="54"/>
      <c r="ID8" s="54"/>
      <c r="IE8" s="54"/>
      <c r="IF8" s="54"/>
      <c r="IG8" s="54"/>
      <c r="IH8" s="54"/>
      <c r="II8" s="54"/>
      <c r="IJ8" s="54"/>
      <c r="IK8" s="54"/>
      <c r="IL8" s="54"/>
      <c r="IM8" s="54"/>
      <c r="IN8" s="54"/>
      <c r="IO8" s="54"/>
      <c r="IP8" s="54"/>
      <c r="IQ8" s="54"/>
      <c r="IR8" s="54"/>
      <c r="IS8" s="54"/>
      <c r="IT8" s="54"/>
      <c r="IU8" s="54"/>
      <c r="IV8" s="54"/>
    </row>
    <row r="9" spans="1:256" s="55" customFormat="1" x14ac:dyDescent="0.2">
      <c r="A9" s="65" t="s">
        <v>142</v>
      </c>
      <c r="B9" s="71">
        <v>0.22</v>
      </c>
      <c r="C9" s="72"/>
      <c r="D9" s="70">
        <v>0</v>
      </c>
      <c r="E9" s="69"/>
      <c r="F9" s="70">
        <v>1.4E-3</v>
      </c>
      <c r="G9" s="69"/>
      <c r="H9" s="70"/>
      <c r="I9" s="69"/>
      <c r="J9" s="70"/>
      <c r="K9" s="69"/>
      <c r="L9" s="70"/>
      <c r="M9" s="69"/>
      <c r="N9" s="70"/>
      <c r="O9" s="69"/>
      <c r="P9" s="70"/>
      <c r="Q9" s="69"/>
      <c r="R9" s="70"/>
      <c r="S9" s="69"/>
      <c r="T9" s="70"/>
      <c r="U9" s="69"/>
      <c r="V9" s="70"/>
      <c r="W9" s="69"/>
      <c r="X9" s="70"/>
      <c r="Y9" s="69"/>
      <c r="Z9" s="70"/>
      <c r="AA9" s="69"/>
      <c r="AB9" s="70"/>
      <c r="AC9" s="69"/>
      <c r="AD9" s="70"/>
      <c r="AE9" s="69"/>
      <c r="AF9" s="70"/>
      <c r="AG9" s="69"/>
      <c r="AH9" s="70"/>
      <c r="AI9" s="69"/>
      <c r="AJ9" s="70"/>
      <c r="AK9" s="69"/>
      <c r="AL9" s="54"/>
      <c r="AM9" s="54"/>
      <c r="AN9" s="54"/>
      <c r="AO9" s="54"/>
      <c r="AP9" s="54"/>
      <c r="AQ9" s="54"/>
      <c r="AR9" s="54"/>
      <c r="AS9" s="54"/>
      <c r="AT9" s="54"/>
      <c r="AU9" s="54"/>
      <c r="AV9" s="54"/>
      <c r="AW9" s="54"/>
      <c r="AX9" s="54"/>
      <c r="AY9" s="54"/>
      <c r="AZ9" s="54"/>
      <c r="BA9" s="54"/>
      <c r="BB9" s="54"/>
      <c r="BC9" s="54"/>
      <c r="BD9" s="54"/>
      <c r="BE9" s="54"/>
      <c r="BF9" s="54"/>
      <c r="BG9" s="54"/>
      <c r="BH9" s="54"/>
      <c r="BI9" s="54"/>
      <c r="BJ9" s="54"/>
      <c r="BK9" s="54"/>
      <c r="BL9" s="54"/>
      <c r="BM9" s="54"/>
      <c r="BN9" s="54"/>
      <c r="BO9" s="54"/>
      <c r="BP9" s="54"/>
      <c r="BQ9" s="54"/>
      <c r="BR9" s="54"/>
      <c r="BS9" s="54"/>
      <c r="BT9" s="54"/>
      <c r="BU9" s="54"/>
      <c r="BV9" s="54"/>
      <c r="BW9" s="54"/>
      <c r="BX9" s="54"/>
      <c r="BY9" s="54"/>
      <c r="BZ9" s="54"/>
      <c r="CA9" s="54"/>
      <c r="CB9" s="54"/>
      <c r="CC9" s="54"/>
      <c r="CD9" s="54"/>
      <c r="CE9" s="54"/>
      <c r="CF9" s="54"/>
      <c r="CG9" s="54"/>
      <c r="CH9" s="54"/>
      <c r="CI9" s="54"/>
      <c r="CJ9" s="54"/>
      <c r="CK9" s="54"/>
      <c r="CL9" s="54"/>
      <c r="CM9" s="54"/>
      <c r="CN9" s="54"/>
      <c r="CO9" s="54"/>
      <c r="CP9" s="54"/>
      <c r="CQ9" s="54"/>
      <c r="CR9" s="54"/>
      <c r="CS9" s="54"/>
      <c r="CT9" s="54"/>
      <c r="CU9" s="54"/>
      <c r="CV9" s="54"/>
      <c r="CW9" s="54"/>
      <c r="CX9" s="54"/>
      <c r="CY9" s="54"/>
      <c r="CZ9" s="54"/>
      <c r="DA9" s="54"/>
      <c r="DB9" s="54"/>
      <c r="DC9" s="54"/>
      <c r="DD9" s="54"/>
      <c r="DE9" s="54"/>
      <c r="DF9" s="54"/>
      <c r="DG9" s="54"/>
      <c r="DH9" s="54"/>
      <c r="DI9" s="54"/>
      <c r="DJ9" s="54"/>
      <c r="DK9" s="54"/>
      <c r="DL9" s="54"/>
      <c r="DM9" s="54"/>
      <c r="DN9" s="54"/>
      <c r="DO9" s="54"/>
      <c r="DP9" s="54"/>
      <c r="DQ9" s="54"/>
      <c r="DR9" s="54"/>
      <c r="DS9" s="54"/>
      <c r="DT9" s="54"/>
      <c r="DU9" s="54"/>
      <c r="DV9" s="54"/>
      <c r="DW9" s="54"/>
      <c r="DX9" s="54"/>
      <c r="DY9" s="54"/>
      <c r="DZ9" s="54"/>
      <c r="EA9" s="54"/>
      <c r="EB9" s="54"/>
      <c r="EC9" s="54"/>
      <c r="ED9" s="54"/>
      <c r="EE9" s="54"/>
      <c r="EF9" s="54"/>
      <c r="EG9" s="54"/>
      <c r="EH9" s="54"/>
      <c r="EI9" s="54"/>
      <c r="EJ9" s="54"/>
      <c r="EK9" s="54"/>
      <c r="EL9" s="54"/>
      <c r="EM9" s="54"/>
      <c r="EN9" s="54"/>
      <c r="EO9" s="54"/>
      <c r="EP9" s="54"/>
      <c r="EQ9" s="54"/>
      <c r="ER9" s="54"/>
      <c r="ES9" s="54"/>
      <c r="ET9" s="54"/>
      <c r="EU9" s="54"/>
      <c r="EV9" s="54"/>
      <c r="EW9" s="54"/>
      <c r="EX9" s="54"/>
      <c r="EY9" s="54"/>
      <c r="EZ9" s="54"/>
      <c r="FA9" s="54"/>
      <c r="FB9" s="54"/>
      <c r="FC9" s="54"/>
      <c r="FD9" s="54"/>
      <c r="FE9" s="54"/>
      <c r="FF9" s="54"/>
      <c r="FG9" s="54"/>
      <c r="FH9" s="54"/>
      <c r="FI9" s="54"/>
      <c r="FJ9" s="54"/>
      <c r="FK9" s="54"/>
      <c r="FL9" s="54"/>
      <c r="FM9" s="54"/>
      <c r="FN9" s="54"/>
      <c r="FO9" s="54"/>
      <c r="FP9" s="54"/>
      <c r="FQ9" s="54"/>
      <c r="FR9" s="54"/>
      <c r="FS9" s="54"/>
      <c r="FT9" s="54"/>
      <c r="FU9" s="54"/>
      <c r="FV9" s="54"/>
      <c r="FW9" s="54"/>
      <c r="FX9" s="54"/>
      <c r="FY9" s="54"/>
      <c r="FZ9" s="54"/>
      <c r="GA9" s="54"/>
      <c r="GB9" s="54"/>
      <c r="GC9" s="54"/>
      <c r="GD9" s="54"/>
      <c r="GE9" s="54"/>
      <c r="GF9" s="54"/>
      <c r="GG9" s="54"/>
      <c r="GH9" s="54"/>
      <c r="GI9" s="54"/>
      <c r="GJ9" s="54"/>
      <c r="GK9" s="54"/>
      <c r="GL9" s="54"/>
      <c r="GM9" s="54"/>
      <c r="GN9" s="54"/>
      <c r="GO9" s="54"/>
      <c r="GP9" s="54"/>
      <c r="GQ9" s="54"/>
      <c r="GR9" s="54"/>
      <c r="GS9" s="54"/>
      <c r="GT9" s="54"/>
      <c r="GU9" s="54"/>
      <c r="GV9" s="54"/>
      <c r="GW9" s="54"/>
      <c r="GX9" s="54"/>
      <c r="GY9" s="54"/>
      <c r="GZ9" s="54"/>
      <c r="HA9" s="54"/>
      <c r="HB9" s="54"/>
      <c r="HC9" s="54"/>
      <c r="HD9" s="54"/>
      <c r="HE9" s="54"/>
      <c r="HF9" s="54"/>
      <c r="HG9" s="54"/>
      <c r="HH9" s="54"/>
      <c r="HI9" s="54"/>
      <c r="HJ9" s="54"/>
      <c r="HK9" s="54"/>
      <c r="HL9" s="54"/>
      <c r="HM9" s="54"/>
      <c r="HN9" s="54"/>
      <c r="HO9" s="54"/>
      <c r="HP9" s="54"/>
      <c r="HQ9" s="54"/>
      <c r="HR9" s="54"/>
      <c r="HS9" s="54"/>
      <c r="HT9" s="54"/>
      <c r="HU9" s="54"/>
      <c r="HV9" s="54"/>
      <c r="HW9" s="54"/>
      <c r="HX9" s="54"/>
      <c r="HY9" s="54"/>
      <c r="HZ9" s="54"/>
      <c r="IA9" s="54"/>
      <c r="IB9" s="54"/>
      <c r="IC9" s="54"/>
      <c r="ID9" s="54"/>
      <c r="IE9" s="54"/>
      <c r="IF9" s="54"/>
      <c r="IG9" s="54"/>
      <c r="IH9" s="54"/>
      <c r="II9" s="54"/>
      <c r="IJ9" s="54"/>
      <c r="IK9" s="54"/>
      <c r="IL9" s="54"/>
      <c r="IM9" s="54"/>
      <c r="IN9" s="54"/>
      <c r="IO9" s="54"/>
      <c r="IP9" s="54"/>
      <c r="IQ9" s="54"/>
      <c r="IR9" s="54"/>
      <c r="IS9" s="54"/>
      <c r="IT9" s="54"/>
      <c r="IU9" s="54"/>
      <c r="IV9" s="54"/>
    </row>
    <row r="10" spans="1:256" s="55" customFormat="1" x14ac:dyDescent="0.2">
      <c r="A10" s="65" t="s">
        <v>143</v>
      </c>
      <c r="B10" s="71">
        <v>0.23</v>
      </c>
      <c r="C10" s="72"/>
      <c r="D10" s="70">
        <v>3.3999999999999998E-3</v>
      </c>
      <c r="E10" s="69"/>
      <c r="F10" s="70">
        <v>0</v>
      </c>
      <c r="G10" s="69"/>
      <c r="H10" s="70"/>
      <c r="I10" s="69"/>
      <c r="J10" s="70"/>
      <c r="K10" s="69"/>
      <c r="L10" s="70"/>
      <c r="M10" s="69"/>
      <c r="N10" s="70"/>
      <c r="O10" s="69"/>
      <c r="P10" s="70"/>
      <c r="Q10" s="69"/>
      <c r="R10" s="70"/>
      <c r="S10" s="69"/>
      <c r="T10" s="70"/>
      <c r="U10" s="69"/>
      <c r="V10" s="70"/>
      <c r="W10" s="69"/>
      <c r="X10" s="70"/>
      <c r="Y10" s="69"/>
      <c r="Z10" s="70"/>
      <c r="AA10" s="69"/>
      <c r="AB10" s="70"/>
      <c r="AC10" s="69"/>
      <c r="AD10" s="70"/>
      <c r="AE10" s="69"/>
      <c r="AF10" s="70"/>
      <c r="AG10" s="69"/>
      <c r="AH10" s="70"/>
      <c r="AI10" s="69"/>
      <c r="AJ10" s="70"/>
      <c r="AK10" s="69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  <c r="BM10" s="54"/>
      <c r="BN10" s="54"/>
      <c r="BO10" s="54"/>
      <c r="BP10" s="54"/>
      <c r="BQ10" s="54"/>
      <c r="BR10" s="54"/>
      <c r="BS10" s="54"/>
      <c r="BT10" s="54"/>
      <c r="BU10" s="54"/>
      <c r="BV10" s="54"/>
      <c r="BW10" s="54"/>
      <c r="BX10" s="54"/>
      <c r="BY10" s="54"/>
      <c r="BZ10" s="54"/>
      <c r="CA10" s="54"/>
      <c r="CB10" s="54"/>
      <c r="CC10" s="54"/>
      <c r="CD10" s="54"/>
      <c r="CE10" s="54"/>
      <c r="CF10" s="54"/>
      <c r="CG10" s="54"/>
      <c r="CH10" s="54"/>
      <c r="CI10" s="54"/>
      <c r="CJ10" s="54"/>
      <c r="CK10" s="54"/>
      <c r="CL10" s="54"/>
      <c r="CM10" s="54"/>
      <c r="CN10" s="54"/>
      <c r="CO10" s="54"/>
      <c r="CP10" s="54"/>
      <c r="CQ10" s="54"/>
      <c r="CR10" s="54"/>
      <c r="CS10" s="54"/>
      <c r="CT10" s="54"/>
      <c r="CU10" s="54"/>
      <c r="CV10" s="54"/>
      <c r="CW10" s="54"/>
      <c r="CX10" s="54"/>
      <c r="CY10" s="54"/>
      <c r="CZ10" s="54"/>
      <c r="DA10" s="54"/>
      <c r="DB10" s="54"/>
      <c r="DC10" s="54"/>
      <c r="DD10" s="54"/>
      <c r="DE10" s="54"/>
      <c r="DF10" s="54"/>
      <c r="DG10" s="54"/>
      <c r="DH10" s="54"/>
      <c r="DI10" s="54"/>
      <c r="DJ10" s="54"/>
      <c r="DK10" s="54"/>
      <c r="DL10" s="54"/>
      <c r="DM10" s="54"/>
      <c r="DN10" s="54"/>
      <c r="DO10" s="54"/>
      <c r="DP10" s="54"/>
      <c r="DQ10" s="54"/>
      <c r="DR10" s="54"/>
      <c r="DS10" s="54"/>
      <c r="DT10" s="54"/>
      <c r="DU10" s="54"/>
      <c r="DV10" s="54"/>
      <c r="DW10" s="54"/>
      <c r="DX10" s="54"/>
      <c r="DY10" s="54"/>
      <c r="DZ10" s="54"/>
      <c r="EA10" s="54"/>
      <c r="EB10" s="54"/>
      <c r="EC10" s="54"/>
      <c r="ED10" s="54"/>
      <c r="EE10" s="54"/>
      <c r="EF10" s="54"/>
      <c r="EG10" s="54"/>
      <c r="EH10" s="54"/>
      <c r="EI10" s="54"/>
      <c r="EJ10" s="54"/>
      <c r="EK10" s="54"/>
      <c r="EL10" s="54"/>
      <c r="EM10" s="54"/>
      <c r="EN10" s="54"/>
      <c r="EO10" s="54"/>
      <c r="EP10" s="54"/>
      <c r="EQ10" s="54"/>
      <c r="ER10" s="54"/>
      <c r="ES10" s="54"/>
      <c r="ET10" s="54"/>
      <c r="EU10" s="54"/>
      <c r="EV10" s="54"/>
      <c r="EW10" s="54"/>
      <c r="EX10" s="54"/>
      <c r="EY10" s="54"/>
      <c r="EZ10" s="54"/>
      <c r="FA10" s="54"/>
      <c r="FB10" s="54"/>
      <c r="FC10" s="54"/>
      <c r="FD10" s="54"/>
      <c r="FE10" s="54"/>
      <c r="FF10" s="54"/>
      <c r="FG10" s="54"/>
      <c r="FH10" s="54"/>
      <c r="FI10" s="54"/>
      <c r="FJ10" s="54"/>
      <c r="FK10" s="54"/>
      <c r="FL10" s="54"/>
      <c r="FM10" s="54"/>
      <c r="FN10" s="54"/>
      <c r="FO10" s="54"/>
      <c r="FP10" s="54"/>
      <c r="FQ10" s="54"/>
      <c r="FR10" s="54"/>
      <c r="FS10" s="54"/>
      <c r="FT10" s="54"/>
      <c r="FU10" s="54"/>
      <c r="FV10" s="54"/>
      <c r="FW10" s="54"/>
      <c r="FX10" s="54"/>
      <c r="FY10" s="54"/>
      <c r="FZ10" s="54"/>
      <c r="GA10" s="54"/>
      <c r="GB10" s="54"/>
      <c r="GC10" s="54"/>
      <c r="GD10" s="54"/>
      <c r="GE10" s="54"/>
      <c r="GF10" s="54"/>
      <c r="GG10" s="54"/>
      <c r="GH10" s="54"/>
      <c r="GI10" s="54"/>
      <c r="GJ10" s="54"/>
      <c r="GK10" s="54"/>
      <c r="GL10" s="54"/>
      <c r="GM10" s="54"/>
      <c r="GN10" s="54"/>
      <c r="GO10" s="54"/>
      <c r="GP10" s="54"/>
      <c r="GQ10" s="54"/>
      <c r="GR10" s="54"/>
      <c r="GS10" s="54"/>
      <c r="GT10" s="54"/>
      <c r="GU10" s="54"/>
      <c r="GV10" s="54"/>
      <c r="GW10" s="54"/>
      <c r="GX10" s="54"/>
      <c r="GY10" s="54"/>
      <c r="GZ10" s="54"/>
      <c r="HA10" s="54"/>
      <c r="HB10" s="54"/>
      <c r="HC10" s="54"/>
      <c r="HD10" s="54"/>
      <c r="HE10" s="54"/>
      <c r="HF10" s="54"/>
      <c r="HG10" s="54"/>
      <c r="HH10" s="54"/>
      <c r="HI10" s="54"/>
      <c r="HJ10" s="54"/>
      <c r="HK10" s="54"/>
      <c r="HL10" s="54"/>
      <c r="HM10" s="54"/>
      <c r="HN10" s="54"/>
      <c r="HO10" s="54"/>
      <c r="HP10" s="54"/>
      <c r="HQ10" s="54"/>
      <c r="HR10" s="54"/>
      <c r="HS10" s="54"/>
      <c r="HT10" s="54"/>
      <c r="HU10" s="54"/>
      <c r="HV10" s="54"/>
      <c r="HW10" s="54"/>
      <c r="HX10" s="54"/>
      <c r="HY10" s="54"/>
      <c r="HZ10" s="54"/>
      <c r="IA10" s="54"/>
      <c r="IB10" s="54"/>
      <c r="IC10" s="54"/>
      <c r="ID10" s="54"/>
      <c r="IE10" s="54"/>
      <c r="IF10" s="54"/>
      <c r="IG10" s="54"/>
      <c r="IH10" s="54"/>
      <c r="II10" s="54"/>
      <c r="IJ10" s="54"/>
      <c r="IK10" s="54"/>
      <c r="IL10" s="54"/>
      <c r="IM10" s="54"/>
      <c r="IN10" s="54"/>
      <c r="IO10" s="54"/>
      <c r="IP10" s="54"/>
      <c r="IQ10" s="54"/>
      <c r="IR10" s="54"/>
      <c r="IS10" s="54"/>
      <c r="IT10" s="54"/>
      <c r="IU10" s="54"/>
      <c r="IV10" s="54"/>
    </row>
    <row r="11" spans="1:256" s="55" customFormat="1" ht="17.25" customHeight="1" x14ac:dyDescent="0.25">
      <c r="A11" s="65" t="s">
        <v>144</v>
      </c>
      <c r="B11" s="71">
        <v>0.25</v>
      </c>
      <c r="C11" s="72"/>
      <c r="D11" s="70">
        <v>0</v>
      </c>
      <c r="E11" s="69"/>
      <c r="F11" s="70">
        <v>0</v>
      </c>
      <c r="G11" s="69"/>
      <c r="H11" s="70"/>
      <c r="I11" s="69"/>
      <c r="J11" s="70"/>
      <c r="K11" s="69"/>
      <c r="L11" s="70"/>
      <c r="M11" s="69"/>
      <c r="N11" s="70"/>
      <c r="O11" s="69"/>
      <c r="P11" s="70"/>
      <c r="Q11" s="69"/>
      <c r="R11" s="70"/>
      <c r="S11" s="69"/>
      <c r="T11" s="70"/>
      <c r="U11" s="69"/>
      <c r="V11" s="70"/>
      <c r="W11" s="69"/>
      <c r="X11" s="70"/>
      <c r="Y11" s="69"/>
      <c r="Z11" s="70"/>
      <c r="AA11" s="69"/>
      <c r="AB11" s="70"/>
      <c r="AC11" s="69"/>
      <c r="AD11" s="70"/>
      <c r="AE11" s="69"/>
      <c r="AF11" s="70"/>
      <c r="AG11" s="69"/>
      <c r="AH11" s="70"/>
      <c r="AI11" s="69"/>
      <c r="AJ11" s="70"/>
      <c r="AK11" s="69"/>
      <c r="AL11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  <c r="CA11" s="54"/>
      <c r="CB11" s="54"/>
      <c r="CC11" s="54"/>
      <c r="CD11" s="54"/>
      <c r="CE11" s="54"/>
      <c r="CF11" s="54"/>
      <c r="CG11" s="54"/>
      <c r="CH11" s="54"/>
      <c r="CI11" s="54"/>
      <c r="CJ11" s="54"/>
      <c r="CK11" s="54"/>
      <c r="CL11" s="54"/>
      <c r="CM11" s="54"/>
      <c r="CN11" s="54"/>
      <c r="CO11" s="54"/>
      <c r="CP11" s="54"/>
      <c r="CQ11" s="54"/>
      <c r="CR11" s="54"/>
      <c r="CS11" s="54"/>
      <c r="CT11" s="54"/>
      <c r="CU11" s="54"/>
      <c r="CV11" s="54"/>
      <c r="CW11" s="54"/>
      <c r="CX11" s="54"/>
      <c r="CY11" s="54"/>
      <c r="CZ11" s="54"/>
      <c r="DA11" s="54"/>
      <c r="DB11" s="54"/>
      <c r="DC11" s="54"/>
      <c r="DD11" s="54"/>
      <c r="DE11" s="54"/>
      <c r="DF11" s="54"/>
      <c r="DG11" s="54"/>
      <c r="DH11" s="54"/>
      <c r="DI11" s="54"/>
      <c r="DJ11" s="54"/>
      <c r="DK11" s="54"/>
      <c r="DL11" s="54"/>
      <c r="DM11" s="54"/>
      <c r="DN11" s="54"/>
      <c r="DO11" s="54"/>
      <c r="DP11" s="54"/>
      <c r="DQ11" s="54"/>
      <c r="DR11" s="54"/>
      <c r="DS11" s="54"/>
      <c r="DT11" s="54"/>
      <c r="DU11" s="54"/>
      <c r="DV11" s="54"/>
      <c r="DW11" s="54"/>
      <c r="DX11" s="54"/>
      <c r="DY11" s="54"/>
      <c r="DZ11" s="54"/>
      <c r="EA11" s="54"/>
      <c r="EB11" s="54"/>
      <c r="EC11" s="54"/>
      <c r="ED11" s="54"/>
      <c r="EE11" s="54"/>
      <c r="EF11" s="54"/>
      <c r="EG11" s="54"/>
      <c r="EH11" s="54"/>
      <c r="EI11" s="54"/>
      <c r="EJ11" s="54"/>
      <c r="EK11" s="54"/>
      <c r="EL11" s="54"/>
      <c r="EM11" s="54"/>
      <c r="EN11" s="54"/>
      <c r="EO11" s="54"/>
      <c r="EP11" s="54"/>
      <c r="EQ11" s="54"/>
      <c r="ER11" s="54"/>
      <c r="ES11" s="54"/>
      <c r="ET11" s="54"/>
      <c r="EU11" s="54"/>
      <c r="EV11" s="54"/>
      <c r="EW11" s="54"/>
      <c r="EX11" s="54"/>
      <c r="EY11" s="54"/>
      <c r="EZ11" s="54"/>
      <c r="FA11" s="54"/>
      <c r="FB11" s="54"/>
      <c r="FC11" s="54"/>
      <c r="FD11" s="54"/>
      <c r="FE11" s="54"/>
      <c r="FF11" s="54"/>
      <c r="FG11" s="54"/>
      <c r="FH11" s="54"/>
      <c r="FI11" s="54"/>
      <c r="FJ11" s="54"/>
      <c r="FK11" s="54"/>
      <c r="FL11" s="54"/>
      <c r="FM11" s="54"/>
      <c r="FN11" s="54"/>
      <c r="FO11" s="54"/>
      <c r="FP11" s="54"/>
      <c r="FQ11" s="54"/>
      <c r="FR11" s="54"/>
      <c r="FS11" s="54"/>
      <c r="FT11" s="54"/>
      <c r="FU11" s="54"/>
      <c r="FV11" s="54"/>
      <c r="FW11" s="54"/>
      <c r="FX11" s="54"/>
      <c r="FY11" s="54"/>
      <c r="FZ11" s="54"/>
      <c r="GA11" s="54"/>
      <c r="GB11" s="54"/>
      <c r="GC11" s="54"/>
      <c r="GD11" s="54"/>
      <c r="GE11" s="54"/>
      <c r="GF11" s="54"/>
      <c r="GG11" s="54"/>
      <c r="GH11" s="54"/>
      <c r="GI11" s="54"/>
      <c r="GJ11" s="54"/>
      <c r="GK11" s="54"/>
      <c r="GL11" s="54"/>
      <c r="GM11" s="54"/>
      <c r="GN11" s="54"/>
      <c r="GO11" s="54"/>
      <c r="GP11" s="54"/>
      <c r="GQ11" s="54"/>
      <c r="GR11" s="54"/>
      <c r="GS11" s="54"/>
      <c r="GT11" s="54"/>
      <c r="GU11" s="54"/>
      <c r="GV11" s="54"/>
      <c r="GW11" s="54"/>
      <c r="GX11" s="54"/>
      <c r="GY11" s="54"/>
      <c r="GZ11" s="54"/>
      <c r="HA11" s="54"/>
      <c r="HB11" s="54"/>
      <c r="HC11" s="54"/>
      <c r="HD11" s="54"/>
      <c r="HE11" s="54"/>
      <c r="HF11" s="54"/>
      <c r="HG11" s="54"/>
      <c r="HH11" s="54"/>
      <c r="HI11" s="54"/>
      <c r="HJ11" s="54"/>
      <c r="HK11" s="54"/>
      <c r="HL11" s="54"/>
      <c r="HM11" s="54"/>
      <c r="HN11" s="54"/>
      <c r="HO11" s="54"/>
      <c r="HP11" s="54"/>
      <c r="HQ11" s="54"/>
      <c r="HR11" s="54"/>
      <c r="HS11" s="54"/>
      <c r="HT11" s="54"/>
      <c r="HU11" s="54"/>
      <c r="HV11" s="54"/>
      <c r="HW11" s="54"/>
      <c r="HX11" s="54"/>
      <c r="HY11" s="54"/>
      <c r="HZ11" s="54"/>
      <c r="IA11" s="54"/>
      <c r="IB11" s="54"/>
      <c r="IC11" s="54"/>
      <c r="ID11" s="54"/>
      <c r="IE11" s="54"/>
      <c r="IF11" s="54"/>
      <c r="IG11" s="54"/>
      <c r="IH11" s="54"/>
      <c r="II11" s="54"/>
      <c r="IJ11" s="54"/>
      <c r="IK11" s="54"/>
      <c r="IL11" s="54"/>
      <c r="IM11" s="54"/>
      <c r="IN11" s="54"/>
      <c r="IO11" s="54"/>
      <c r="IP11" s="54"/>
      <c r="IQ11" s="54"/>
      <c r="IR11" s="54"/>
      <c r="IS11" s="54"/>
      <c r="IT11" s="54"/>
      <c r="IU11" s="54"/>
      <c r="IV11" s="54"/>
    </row>
    <row r="12" spans="1:256" s="55" customFormat="1" ht="7.5" customHeight="1" x14ac:dyDescent="0.2">
      <c r="A12" s="73"/>
      <c r="B12" s="74"/>
      <c r="C12" s="7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54"/>
      <c r="AM12" s="54"/>
      <c r="AN12" s="54"/>
      <c r="AO12" s="54"/>
      <c r="AP12" s="54"/>
      <c r="AQ12" s="54"/>
      <c r="AR12" s="54"/>
      <c r="AS12" s="54"/>
      <c r="AT12" s="54"/>
      <c r="AU12" s="54"/>
      <c r="AV12" s="54"/>
      <c r="AW12" s="54"/>
      <c r="AX12" s="54"/>
      <c r="AY12" s="54"/>
      <c r="AZ12" s="54"/>
      <c r="BA12" s="54"/>
      <c r="BB12" s="54"/>
      <c r="BC12" s="54"/>
      <c r="BD12" s="54"/>
      <c r="BE12" s="54"/>
      <c r="BF12" s="54"/>
      <c r="BG12" s="54"/>
      <c r="BH12" s="54"/>
      <c r="BI12" s="54"/>
      <c r="BJ12" s="54"/>
      <c r="BK12" s="54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  <c r="CA12" s="54"/>
      <c r="CB12" s="54"/>
      <c r="CC12" s="54"/>
      <c r="CD12" s="54"/>
      <c r="CE12" s="54"/>
      <c r="CF12" s="54"/>
      <c r="CG12" s="54"/>
      <c r="CH12" s="54"/>
      <c r="CI12" s="54"/>
      <c r="CJ12" s="54"/>
      <c r="CK12" s="54"/>
      <c r="CL12" s="54"/>
      <c r="CM12" s="54"/>
      <c r="CN12" s="54"/>
      <c r="CO12" s="54"/>
      <c r="CP12" s="54"/>
      <c r="CQ12" s="54"/>
      <c r="CR12" s="54"/>
      <c r="CS12" s="54"/>
      <c r="CT12" s="54"/>
      <c r="CU12" s="54"/>
      <c r="CV12" s="54"/>
      <c r="CW12" s="54"/>
      <c r="CX12" s="54"/>
      <c r="CY12" s="54"/>
      <c r="CZ12" s="54"/>
      <c r="DA12" s="54"/>
      <c r="DB12" s="54"/>
      <c r="DC12" s="54"/>
      <c r="DD12" s="54"/>
      <c r="DE12" s="54"/>
      <c r="DF12" s="54"/>
      <c r="DG12" s="54"/>
      <c r="DH12" s="54"/>
      <c r="DI12" s="54"/>
      <c r="DJ12" s="54"/>
      <c r="DK12" s="54"/>
      <c r="DL12" s="54"/>
      <c r="DM12" s="54"/>
      <c r="DN12" s="54"/>
      <c r="DO12" s="54"/>
      <c r="DP12" s="54"/>
      <c r="DQ12" s="54"/>
      <c r="DR12" s="54"/>
      <c r="DS12" s="54"/>
      <c r="DT12" s="54"/>
      <c r="DU12" s="54"/>
      <c r="DV12" s="54"/>
      <c r="DW12" s="54"/>
      <c r="DX12" s="54"/>
      <c r="DY12" s="54"/>
      <c r="DZ12" s="54"/>
      <c r="EA12" s="54"/>
      <c r="EB12" s="54"/>
      <c r="EC12" s="54"/>
      <c r="ED12" s="54"/>
      <c r="EE12" s="54"/>
      <c r="EF12" s="54"/>
      <c r="EG12" s="54"/>
      <c r="EH12" s="54"/>
      <c r="EI12" s="54"/>
      <c r="EJ12" s="54"/>
      <c r="EK12" s="54"/>
      <c r="EL12" s="54"/>
      <c r="EM12" s="54"/>
      <c r="EN12" s="54"/>
      <c r="EO12" s="54"/>
      <c r="EP12" s="54"/>
      <c r="EQ12" s="54"/>
      <c r="ER12" s="54"/>
      <c r="ES12" s="54"/>
      <c r="ET12" s="54"/>
      <c r="EU12" s="54"/>
      <c r="EV12" s="54"/>
      <c r="EW12" s="54"/>
      <c r="EX12" s="54"/>
      <c r="EY12" s="54"/>
      <c r="EZ12" s="54"/>
      <c r="FA12" s="54"/>
      <c r="FB12" s="54"/>
      <c r="FC12" s="54"/>
      <c r="FD12" s="54"/>
      <c r="FE12" s="54"/>
      <c r="FF12" s="54"/>
      <c r="FG12" s="54"/>
      <c r="FH12" s="54"/>
      <c r="FI12" s="54"/>
      <c r="FJ12" s="54"/>
      <c r="FK12" s="54"/>
      <c r="FL12" s="54"/>
      <c r="FM12" s="54"/>
      <c r="FN12" s="54"/>
      <c r="FO12" s="54"/>
      <c r="FP12" s="54"/>
      <c r="FQ12" s="54"/>
      <c r="FR12" s="54"/>
      <c r="FS12" s="54"/>
      <c r="FT12" s="54"/>
      <c r="FU12" s="54"/>
      <c r="FV12" s="54"/>
      <c r="FW12" s="54"/>
      <c r="FX12" s="54"/>
      <c r="FY12" s="54"/>
      <c r="FZ12" s="54"/>
      <c r="GA12" s="54"/>
      <c r="GB12" s="54"/>
      <c r="GC12" s="54"/>
      <c r="GD12" s="54"/>
      <c r="GE12" s="54"/>
      <c r="GF12" s="54"/>
      <c r="GG12" s="54"/>
      <c r="GH12" s="54"/>
      <c r="GI12" s="54"/>
      <c r="GJ12" s="54"/>
      <c r="GK12" s="54"/>
      <c r="GL12" s="54"/>
      <c r="GM12" s="54"/>
      <c r="GN12" s="54"/>
      <c r="GO12" s="54"/>
      <c r="GP12" s="54"/>
      <c r="GQ12" s="54"/>
      <c r="GR12" s="54"/>
      <c r="GS12" s="54"/>
      <c r="GT12" s="54"/>
      <c r="GU12" s="54"/>
      <c r="GV12" s="54"/>
      <c r="GW12" s="54"/>
      <c r="GX12" s="54"/>
      <c r="GY12" s="54"/>
      <c r="GZ12" s="54"/>
      <c r="HA12" s="54"/>
      <c r="HB12" s="54"/>
      <c r="HC12" s="54"/>
      <c r="HD12" s="54"/>
      <c r="HE12" s="54"/>
      <c r="HF12" s="54"/>
      <c r="HG12" s="54"/>
      <c r="HH12" s="54"/>
      <c r="HI12" s="54"/>
      <c r="HJ12" s="54"/>
      <c r="HK12" s="54"/>
      <c r="HL12" s="54"/>
      <c r="HM12" s="54"/>
      <c r="HN12" s="54"/>
      <c r="HO12" s="54"/>
      <c r="HP12" s="54"/>
      <c r="HQ12" s="54"/>
      <c r="HR12" s="54"/>
      <c r="HS12" s="54"/>
      <c r="HT12" s="54"/>
      <c r="HU12" s="54"/>
      <c r="HV12" s="54"/>
      <c r="HW12" s="54"/>
      <c r="HX12" s="54"/>
      <c r="HY12" s="54"/>
      <c r="HZ12" s="54"/>
      <c r="IA12" s="54"/>
      <c r="IB12" s="54"/>
      <c r="IC12" s="54"/>
      <c r="ID12" s="54"/>
      <c r="IE12" s="54"/>
      <c r="IF12" s="54"/>
      <c r="IG12" s="54"/>
      <c r="IH12" s="54"/>
      <c r="II12" s="54"/>
      <c r="IJ12" s="54"/>
      <c r="IK12" s="54"/>
      <c r="IL12" s="54"/>
      <c r="IM12" s="54"/>
      <c r="IN12" s="54"/>
      <c r="IO12" s="54"/>
      <c r="IP12" s="54"/>
      <c r="IQ12" s="54"/>
      <c r="IR12" s="54"/>
      <c r="IS12" s="54"/>
      <c r="IT12" s="54"/>
      <c r="IU12" s="54"/>
      <c r="IV12" s="54"/>
    </row>
    <row r="13" spans="1:256" s="52" customFormat="1" x14ac:dyDescent="0.25">
      <c r="A13" s="60" t="s">
        <v>145</v>
      </c>
      <c r="B13" s="76" t="str">
        <f>B$4</f>
        <v>26-31-jul-24</v>
      </c>
      <c r="C13" s="64"/>
      <c r="D13" s="76">
        <f>D$4</f>
        <v>45505</v>
      </c>
      <c r="E13" s="64"/>
      <c r="F13" s="76">
        <f>F$4</f>
        <v>45536</v>
      </c>
      <c r="G13" s="64"/>
      <c r="H13" s="76">
        <f>H$4</f>
        <v>45566</v>
      </c>
      <c r="I13" s="64"/>
      <c r="J13" s="76">
        <f>J$4</f>
        <v>45597</v>
      </c>
      <c r="K13" s="64"/>
      <c r="L13" s="76">
        <f>L$4</f>
        <v>45627</v>
      </c>
      <c r="M13" s="64"/>
      <c r="N13" s="76">
        <f>N$4</f>
        <v>45658</v>
      </c>
      <c r="O13" s="64"/>
      <c r="P13" s="76">
        <f>P$4</f>
        <v>45689</v>
      </c>
      <c r="Q13" s="64"/>
      <c r="R13" s="76">
        <f>R$4</f>
        <v>45717</v>
      </c>
      <c r="S13" s="64"/>
      <c r="T13" s="76">
        <f>T$4</f>
        <v>45748</v>
      </c>
      <c r="U13" s="64"/>
      <c r="V13" s="76">
        <f>V$4</f>
        <v>45778</v>
      </c>
      <c r="W13" s="64"/>
      <c r="X13" s="76">
        <f>X$4</f>
        <v>45809</v>
      </c>
      <c r="Y13" s="64"/>
      <c r="Z13" s="76">
        <f>Z$4</f>
        <v>45839</v>
      </c>
      <c r="AA13" s="64"/>
      <c r="AB13" s="76">
        <f>AB$4</f>
        <v>45870</v>
      </c>
      <c r="AC13" s="64"/>
      <c r="AD13" s="76">
        <f>AD$4</f>
        <v>45901</v>
      </c>
      <c r="AE13" s="64"/>
      <c r="AF13" s="76">
        <f>AF$4</f>
        <v>45931</v>
      </c>
      <c r="AG13" s="64"/>
      <c r="AH13" s="76">
        <f>AH$4</f>
        <v>45962</v>
      </c>
      <c r="AI13" s="64"/>
      <c r="AJ13" s="76">
        <f>AJ$4</f>
        <v>45992</v>
      </c>
      <c r="AK13" s="64"/>
    </row>
    <row r="14" spans="1:256" s="52" customFormat="1" x14ac:dyDescent="0.25">
      <c r="A14" s="77" t="s">
        <v>146</v>
      </c>
      <c r="B14" s="76" t="s">
        <v>147</v>
      </c>
      <c r="C14" s="64" t="s">
        <v>148</v>
      </c>
      <c r="D14" s="76" t="s">
        <v>147</v>
      </c>
      <c r="E14" s="64" t="s">
        <v>148</v>
      </c>
      <c r="F14" s="76" t="s">
        <v>147</v>
      </c>
      <c r="G14" s="64" t="s">
        <v>148</v>
      </c>
      <c r="H14" s="76" t="s">
        <v>147</v>
      </c>
      <c r="I14" s="64" t="s">
        <v>148</v>
      </c>
      <c r="J14" s="76" t="s">
        <v>147</v>
      </c>
      <c r="K14" s="64" t="s">
        <v>148</v>
      </c>
      <c r="L14" s="76" t="s">
        <v>147</v>
      </c>
      <c r="M14" s="64" t="s">
        <v>148</v>
      </c>
      <c r="N14" s="76" t="s">
        <v>147</v>
      </c>
      <c r="O14" s="64" t="s">
        <v>148</v>
      </c>
      <c r="P14" s="76" t="s">
        <v>147</v>
      </c>
      <c r="Q14" s="64" t="s">
        <v>148</v>
      </c>
      <c r="R14" s="76" t="s">
        <v>147</v>
      </c>
      <c r="S14" s="64" t="s">
        <v>148</v>
      </c>
      <c r="T14" s="76" t="s">
        <v>147</v>
      </c>
      <c r="U14" s="64" t="s">
        <v>148</v>
      </c>
      <c r="V14" s="76" t="s">
        <v>147</v>
      </c>
      <c r="W14" s="64" t="s">
        <v>148</v>
      </c>
      <c r="X14" s="76" t="s">
        <v>147</v>
      </c>
      <c r="Y14" s="64" t="s">
        <v>148</v>
      </c>
      <c r="Z14" s="76" t="s">
        <v>147</v>
      </c>
      <c r="AA14" s="64" t="s">
        <v>148</v>
      </c>
      <c r="AB14" s="76" t="s">
        <v>147</v>
      </c>
      <c r="AC14" s="64" t="s">
        <v>148</v>
      </c>
      <c r="AD14" s="76" t="s">
        <v>147</v>
      </c>
      <c r="AE14" s="64" t="s">
        <v>148</v>
      </c>
      <c r="AF14" s="76" t="s">
        <v>147</v>
      </c>
      <c r="AG14" s="64" t="s">
        <v>148</v>
      </c>
      <c r="AH14" s="76" t="s">
        <v>147</v>
      </c>
      <c r="AI14" s="64" t="s">
        <v>148</v>
      </c>
      <c r="AJ14" s="76" t="s">
        <v>147</v>
      </c>
      <c r="AK14" s="64" t="s">
        <v>148</v>
      </c>
    </row>
    <row r="15" spans="1:256" s="55" customFormat="1" x14ac:dyDescent="0.2">
      <c r="A15" s="65" t="s">
        <v>65</v>
      </c>
      <c r="B15" s="71">
        <v>0</v>
      </c>
      <c r="C15" s="72">
        <v>0</v>
      </c>
      <c r="D15" s="71">
        <v>0</v>
      </c>
      <c r="E15" s="72">
        <v>0</v>
      </c>
      <c r="F15" s="71">
        <v>0</v>
      </c>
      <c r="G15" s="72">
        <v>0</v>
      </c>
      <c r="H15" s="71"/>
      <c r="I15" s="72"/>
      <c r="J15" s="71"/>
      <c r="K15" s="72"/>
      <c r="L15" s="71"/>
      <c r="M15" s="72"/>
      <c r="N15" s="71"/>
      <c r="O15" s="72"/>
      <c r="P15" s="71"/>
      <c r="Q15" s="72"/>
      <c r="R15" s="71"/>
      <c r="S15" s="72"/>
      <c r="T15" s="71"/>
      <c r="U15" s="72"/>
      <c r="V15" s="71"/>
      <c r="W15" s="72"/>
      <c r="X15" s="71"/>
      <c r="Y15" s="72"/>
      <c r="Z15" s="71"/>
      <c r="AA15" s="72"/>
      <c r="AB15" s="71"/>
      <c r="AC15" s="72"/>
      <c r="AD15" s="71"/>
      <c r="AE15" s="72"/>
      <c r="AF15" s="71"/>
      <c r="AG15" s="72"/>
      <c r="AH15" s="71"/>
      <c r="AI15" s="72"/>
      <c r="AJ15" s="71"/>
      <c r="AK15" s="72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  <c r="BM15" s="54"/>
      <c r="BN15" s="54"/>
      <c r="BO15" s="54"/>
      <c r="BP15" s="54"/>
      <c r="BQ15" s="54"/>
      <c r="BR15" s="54"/>
      <c r="BS15" s="54"/>
      <c r="BT15" s="54"/>
      <c r="BU15" s="54"/>
      <c r="BV15" s="54"/>
      <c r="BW15" s="54"/>
      <c r="BX15" s="54"/>
      <c r="BY15" s="54"/>
      <c r="BZ15" s="54"/>
      <c r="CA15" s="54"/>
      <c r="CB15" s="54"/>
      <c r="CC15" s="54"/>
      <c r="CD15" s="54"/>
      <c r="CE15" s="54"/>
      <c r="CF15" s="54"/>
      <c r="CG15" s="54"/>
      <c r="CH15" s="54"/>
      <c r="CI15" s="54"/>
      <c r="CJ15" s="54"/>
      <c r="CK15" s="54"/>
      <c r="CL15" s="54"/>
      <c r="CM15" s="54"/>
      <c r="CN15" s="54"/>
      <c r="CO15" s="54"/>
      <c r="CP15" s="54"/>
      <c r="CQ15" s="54"/>
      <c r="CR15" s="54"/>
      <c r="CS15" s="54"/>
      <c r="CT15" s="54"/>
      <c r="CU15" s="54"/>
      <c r="CV15" s="54"/>
      <c r="CW15" s="54"/>
      <c r="CX15" s="54"/>
      <c r="CY15" s="54"/>
      <c r="CZ15" s="54"/>
      <c r="DA15" s="54"/>
      <c r="DB15" s="54"/>
      <c r="DC15" s="54"/>
      <c r="DD15" s="54"/>
      <c r="DE15" s="54"/>
      <c r="DF15" s="54"/>
      <c r="DG15" s="54"/>
      <c r="DH15" s="54"/>
      <c r="DI15" s="54"/>
      <c r="DJ15" s="54"/>
      <c r="DK15" s="54"/>
      <c r="DL15" s="54"/>
      <c r="DM15" s="54"/>
      <c r="DN15" s="54"/>
      <c r="DO15" s="54"/>
      <c r="DP15" s="54"/>
      <c r="DQ15" s="54"/>
      <c r="DR15" s="54"/>
      <c r="DS15" s="54"/>
      <c r="DT15" s="54"/>
      <c r="DU15" s="54"/>
      <c r="DV15" s="54"/>
      <c r="DW15" s="54"/>
      <c r="DX15" s="54"/>
      <c r="DY15" s="54"/>
      <c r="DZ15" s="54"/>
      <c r="EA15" s="54"/>
      <c r="EB15" s="54"/>
      <c r="EC15" s="54"/>
      <c r="ED15" s="54"/>
      <c r="EE15" s="54"/>
      <c r="EF15" s="54"/>
      <c r="EG15" s="54"/>
      <c r="EH15" s="54"/>
      <c r="EI15" s="54"/>
      <c r="EJ15" s="54"/>
      <c r="EK15" s="54"/>
      <c r="EL15" s="54"/>
      <c r="EM15" s="54"/>
      <c r="EN15" s="54"/>
      <c r="EO15" s="54"/>
      <c r="EP15" s="54"/>
      <c r="EQ15" s="54"/>
      <c r="ER15" s="54"/>
      <c r="ES15" s="54"/>
      <c r="ET15" s="54"/>
      <c r="EU15" s="54"/>
      <c r="EV15" s="54"/>
      <c r="EW15" s="54"/>
      <c r="EX15" s="54"/>
      <c r="EY15" s="54"/>
      <c r="EZ15" s="54"/>
      <c r="FA15" s="54"/>
      <c r="FB15" s="54"/>
      <c r="FC15" s="54"/>
      <c r="FD15" s="54"/>
      <c r="FE15" s="54"/>
      <c r="FF15" s="54"/>
      <c r="FG15" s="54"/>
      <c r="FH15" s="54"/>
      <c r="FI15" s="54"/>
      <c r="FJ15" s="54"/>
      <c r="FK15" s="54"/>
      <c r="FL15" s="54"/>
      <c r="FM15" s="54"/>
      <c r="FN15" s="54"/>
      <c r="FO15" s="54"/>
      <c r="FP15" s="54"/>
      <c r="FQ15" s="54"/>
      <c r="FR15" s="54"/>
      <c r="FS15" s="54"/>
      <c r="FT15" s="54"/>
      <c r="FU15" s="54"/>
      <c r="FV15" s="54"/>
      <c r="FW15" s="54"/>
      <c r="FX15" s="54"/>
      <c r="FY15" s="54"/>
      <c r="FZ15" s="54"/>
      <c r="GA15" s="54"/>
      <c r="GB15" s="54"/>
      <c r="GC15" s="54"/>
      <c r="GD15" s="54"/>
      <c r="GE15" s="54"/>
      <c r="GF15" s="54"/>
      <c r="GG15" s="54"/>
      <c r="GH15" s="54"/>
      <c r="GI15" s="54"/>
      <c r="GJ15" s="54"/>
      <c r="GK15" s="54"/>
      <c r="GL15" s="54"/>
      <c r="GM15" s="54"/>
      <c r="GN15" s="54"/>
      <c r="GO15" s="54"/>
      <c r="GP15" s="54"/>
      <c r="GQ15" s="54"/>
      <c r="GR15" s="54"/>
      <c r="GS15" s="54"/>
      <c r="GT15" s="54"/>
      <c r="GU15" s="54"/>
      <c r="GV15" s="54"/>
      <c r="GW15" s="54"/>
      <c r="GX15" s="54"/>
      <c r="GY15" s="54"/>
      <c r="GZ15" s="54"/>
      <c r="HA15" s="54"/>
      <c r="HB15" s="54"/>
      <c r="HC15" s="54"/>
      <c r="HD15" s="54"/>
      <c r="HE15" s="54"/>
      <c r="HF15" s="54"/>
      <c r="HG15" s="54"/>
      <c r="HH15" s="54"/>
      <c r="HI15" s="54"/>
      <c r="HJ15" s="54"/>
      <c r="HK15" s="54"/>
      <c r="HL15" s="54"/>
      <c r="HM15" s="54"/>
      <c r="HN15" s="54"/>
      <c r="HO15" s="54"/>
      <c r="HP15" s="54"/>
      <c r="HQ15" s="54"/>
      <c r="HR15" s="54"/>
      <c r="HS15" s="54"/>
      <c r="HT15" s="54"/>
      <c r="HU15" s="54"/>
      <c r="HV15" s="54"/>
      <c r="HW15" s="54"/>
      <c r="HX15" s="54"/>
      <c r="HY15" s="54"/>
      <c r="HZ15" s="54"/>
      <c r="IA15" s="54"/>
      <c r="IB15" s="54"/>
      <c r="IC15" s="54"/>
      <c r="ID15" s="54"/>
      <c r="IE15" s="54"/>
      <c r="IF15" s="54"/>
      <c r="IG15" s="54"/>
      <c r="IH15" s="54"/>
      <c r="II15" s="54"/>
      <c r="IJ15" s="54"/>
      <c r="IK15" s="54"/>
      <c r="IL15" s="54"/>
      <c r="IM15" s="54"/>
      <c r="IN15" s="54"/>
      <c r="IO15" s="54"/>
      <c r="IP15" s="54"/>
      <c r="IQ15" s="54"/>
      <c r="IR15" s="54"/>
      <c r="IS15" s="54"/>
      <c r="IT15" s="54"/>
      <c r="IU15" s="54"/>
      <c r="IV15" s="54"/>
    </row>
    <row r="16" spans="1:256" s="55" customFormat="1" x14ac:dyDescent="0.2">
      <c r="A16" s="65" t="s">
        <v>66</v>
      </c>
      <c r="B16" s="71">
        <v>0</v>
      </c>
      <c r="C16" s="72">
        <v>0</v>
      </c>
      <c r="D16" s="71">
        <v>0</v>
      </c>
      <c r="E16" s="72">
        <v>0</v>
      </c>
      <c r="F16" s="71">
        <v>0</v>
      </c>
      <c r="G16" s="72">
        <v>0</v>
      </c>
      <c r="H16" s="71"/>
      <c r="I16" s="72"/>
      <c r="J16" s="71"/>
      <c r="K16" s="72"/>
      <c r="L16" s="71"/>
      <c r="M16" s="72"/>
      <c r="N16" s="71"/>
      <c r="O16" s="72"/>
      <c r="P16" s="71"/>
      <c r="Q16" s="72"/>
      <c r="R16" s="71"/>
      <c r="S16" s="72"/>
      <c r="T16" s="71"/>
      <c r="U16" s="72"/>
      <c r="V16" s="71"/>
      <c r="W16" s="72"/>
      <c r="X16" s="71"/>
      <c r="Y16" s="72"/>
      <c r="Z16" s="71"/>
      <c r="AA16" s="72"/>
      <c r="AB16" s="71"/>
      <c r="AC16" s="72"/>
      <c r="AD16" s="71"/>
      <c r="AE16" s="72"/>
      <c r="AF16" s="71"/>
      <c r="AG16" s="72"/>
      <c r="AH16" s="71"/>
      <c r="AI16" s="72"/>
      <c r="AJ16" s="71"/>
      <c r="AK16" s="72"/>
      <c r="AL16" s="54"/>
      <c r="AM16" s="54"/>
      <c r="AN16" s="54"/>
      <c r="AO16" s="54"/>
      <c r="AP16" s="54"/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4"/>
      <c r="BI16" s="54"/>
      <c r="BJ16" s="54"/>
      <c r="BK16" s="54"/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54"/>
      <c r="BX16" s="54"/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/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/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/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/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  <c r="FF16" s="54"/>
      <c r="FG16" s="54"/>
      <c r="FH16" s="54"/>
      <c r="FI16" s="54"/>
      <c r="FJ16" s="54"/>
      <c r="FK16" s="54"/>
      <c r="FL16" s="54"/>
      <c r="FM16" s="54"/>
      <c r="FN16" s="54"/>
      <c r="FO16" s="54"/>
      <c r="FP16" s="54"/>
      <c r="FQ16" s="54"/>
      <c r="FR16" s="54"/>
      <c r="FS16" s="54"/>
      <c r="FT16" s="54"/>
      <c r="FU16" s="54"/>
      <c r="FV16" s="54"/>
      <c r="FW16" s="54"/>
      <c r="FX16" s="54"/>
      <c r="FY16" s="54"/>
      <c r="FZ16" s="54"/>
      <c r="GA16" s="54"/>
      <c r="GB16" s="54"/>
      <c r="GC16" s="54"/>
      <c r="GD16" s="54"/>
      <c r="GE16" s="54"/>
      <c r="GF16" s="54"/>
      <c r="GG16" s="54"/>
      <c r="GH16" s="54"/>
      <c r="GI16" s="54"/>
      <c r="GJ16" s="54"/>
      <c r="GK16" s="54"/>
      <c r="GL16" s="54"/>
      <c r="GM16" s="54"/>
      <c r="GN16" s="54"/>
      <c r="GO16" s="54"/>
      <c r="GP16" s="54"/>
      <c r="GQ16" s="54"/>
      <c r="GR16" s="54"/>
      <c r="GS16" s="54"/>
      <c r="GT16" s="54"/>
      <c r="GU16" s="54"/>
      <c r="GV16" s="54"/>
      <c r="GW16" s="54"/>
      <c r="GX16" s="54"/>
      <c r="GY16" s="54"/>
      <c r="GZ16" s="54"/>
      <c r="HA16" s="54"/>
      <c r="HB16" s="54"/>
      <c r="HC16" s="54"/>
      <c r="HD16" s="54"/>
      <c r="HE16" s="54"/>
      <c r="HF16" s="54"/>
      <c r="HG16" s="54"/>
      <c r="HH16" s="54"/>
      <c r="HI16" s="54"/>
      <c r="HJ16" s="54"/>
      <c r="HK16" s="54"/>
      <c r="HL16" s="54"/>
      <c r="HM16" s="54"/>
      <c r="HN16" s="54"/>
      <c r="HO16" s="54"/>
      <c r="HP16" s="54"/>
      <c r="HQ16" s="54"/>
      <c r="HR16" s="54"/>
      <c r="HS16" s="54"/>
      <c r="HT16" s="54"/>
      <c r="HU16" s="54"/>
      <c r="HV16" s="54"/>
      <c r="HW16" s="54"/>
      <c r="HX16" s="54"/>
      <c r="HY16" s="54"/>
      <c r="HZ16" s="54"/>
      <c r="IA16" s="54"/>
      <c r="IB16" s="54"/>
      <c r="IC16" s="54"/>
      <c r="ID16" s="54"/>
      <c r="IE16" s="54"/>
      <c r="IF16" s="54"/>
      <c r="IG16" s="54"/>
      <c r="IH16" s="54"/>
      <c r="II16" s="54"/>
      <c r="IJ16" s="54"/>
      <c r="IK16" s="54"/>
      <c r="IL16" s="54"/>
      <c r="IM16" s="54"/>
      <c r="IN16" s="54"/>
      <c r="IO16" s="54"/>
      <c r="IP16" s="54"/>
      <c r="IQ16" s="54"/>
      <c r="IR16" s="54"/>
      <c r="IS16" s="54"/>
      <c r="IT16" s="54"/>
      <c r="IU16" s="54"/>
      <c r="IV16" s="54"/>
    </row>
    <row r="17" spans="1:256" s="55" customFormat="1" x14ac:dyDescent="0.2">
      <c r="A17" s="65" t="s">
        <v>67</v>
      </c>
      <c r="B17" s="71">
        <v>0</v>
      </c>
      <c r="C17" s="72">
        <v>0</v>
      </c>
      <c r="D17" s="71">
        <v>0.42</v>
      </c>
      <c r="E17" s="72">
        <v>0</v>
      </c>
      <c r="F17" s="71">
        <v>0.48</v>
      </c>
      <c r="G17" s="72">
        <v>0.13</v>
      </c>
      <c r="H17" s="71"/>
      <c r="I17" s="72"/>
      <c r="J17" s="71"/>
      <c r="K17" s="72"/>
      <c r="L17" s="71"/>
      <c r="M17" s="72"/>
      <c r="N17" s="71"/>
      <c r="O17" s="72"/>
      <c r="P17" s="71"/>
      <c r="Q17" s="72"/>
      <c r="R17" s="71"/>
      <c r="S17" s="72"/>
      <c r="T17" s="71"/>
      <c r="U17" s="72"/>
      <c r="V17" s="71"/>
      <c r="W17" s="72"/>
      <c r="X17" s="71"/>
      <c r="Y17" s="72"/>
      <c r="Z17" s="71"/>
      <c r="AA17" s="72"/>
      <c r="AB17" s="71"/>
      <c r="AC17" s="72"/>
      <c r="AD17" s="71"/>
      <c r="AE17" s="72"/>
      <c r="AF17" s="71"/>
      <c r="AG17" s="72"/>
      <c r="AH17" s="71"/>
      <c r="AI17" s="72"/>
      <c r="AJ17" s="71"/>
      <c r="AK17" s="72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  <c r="BM17" s="54"/>
      <c r="BN17" s="54"/>
      <c r="BO17" s="54"/>
      <c r="BP17" s="54"/>
      <c r="BQ17" s="54"/>
      <c r="BR17" s="54"/>
      <c r="BS17" s="54"/>
      <c r="BT17" s="54"/>
      <c r="BU17" s="54"/>
      <c r="BV17" s="54"/>
      <c r="BW17" s="54"/>
      <c r="BX17" s="54"/>
      <c r="BY17" s="54"/>
      <c r="BZ17" s="54"/>
      <c r="CA17" s="54"/>
      <c r="CB17" s="54"/>
      <c r="CC17" s="54"/>
      <c r="CD17" s="54"/>
      <c r="CE17" s="54"/>
      <c r="CF17" s="54"/>
      <c r="CG17" s="54"/>
      <c r="CH17" s="54"/>
      <c r="CI17" s="54"/>
      <c r="CJ17" s="54"/>
      <c r="CK17" s="54"/>
      <c r="CL17" s="54"/>
      <c r="CM17" s="54"/>
      <c r="CN17" s="54"/>
      <c r="CO17" s="54"/>
      <c r="CP17" s="54"/>
      <c r="CQ17" s="54"/>
      <c r="CR17" s="54"/>
      <c r="CS17" s="54"/>
      <c r="CT17" s="54"/>
      <c r="CU17" s="54"/>
      <c r="CV17" s="54"/>
      <c r="CW17" s="54"/>
      <c r="CX17" s="54"/>
      <c r="CY17" s="54"/>
      <c r="CZ17" s="54"/>
      <c r="DA17" s="54"/>
      <c r="DB17" s="54"/>
      <c r="DC17" s="54"/>
      <c r="DD17" s="54"/>
      <c r="DE17" s="54"/>
      <c r="DF17" s="54"/>
      <c r="DG17" s="54"/>
      <c r="DH17" s="54"/>
      <c r="DI17" s="54"/>
      <c r="DJ17" s="54"/>
      <c r="DK17" s="54"/>
      <c r="DL17" s="54"/>
      <c r="DM17" s="54"/>
      <c r="DN17" s="54"/>
      <c r="DO17" s="54"/>
      <c r="DP17" s="54"/>
      <c r="DQ17" s="54"/>
      <c r="DR17" s="54"/>
      <c r="DS17" s="54"/>
      <c r="DT17" s="54"/>
      <c r="DU17" s="54"/>
      <c r="DV17" s="54"/>
      <c r="DW17" s="54"/>
      <c r="DX17" s="54"/>
      <c r="DY17" s="54"/>
      <c r="DZ17" s="54"/>
      <c r="EA17" s="54"/>
      <c r="EB17" s="54"/>
      <c r="EC17" s="54"/>
      <c r="ED17" s="54"/>
      <c r="EE17" s="54"/>
      <c r="EF17" s="54"/>
      <c r="EG17" s="54"/>
      <c r="EH17" s="54"/>
      <c r="EI17" s="54"/>
      <c r="EJ17" s="54"/>
      <c r="EK17" s="54"/>
      <c r="EL17" s="54"/>
      <c r="EM17" s="54"/>
      <c r="EN17" s="54"/>
      <c r="EO17" s="54"/>
      <c r="EP17" s="54"/>
      <c r="EQ17" s="54"/>
      <c r="ER17" s="54"/>
      <c r="ES17" s="54"/>
      <c r="ET17" s="54"/>
      <c r="EU17" s="54"/>
      <c r="EV17" s="54"/>
      <c r="EW17" s="54"/>
      <c r="EX17" s="54"/>
      <c r="EY17" s="54"/>
      <c r="EZ17" s="54"/>
      <c r="FA17" s="54"/>
      <c r="FB17" s="54"/>
      <c r="FC17" s="54"/>
      <c r="FD17" s="54"/>
      <c r="FE17" s="54"/>
      <c r="FF17" s="54"/>
      <c r="FG17" s="54"/>
      <c r="FH17" s="54"/>
      <c r="FI17" s="54"/>
      <c r="FJ17" s="54"/>
      <c r="FK17" s="54"/>
      <c r="FL17" s="54"/>
      <c r="FM17" s="54"/>
      <c r="FN17" s="54"/>
      <c r="FO17" s="54"/>
      <c r="FP17" s="54"/>
      <c r="FQ17" s="54"/>
      <c r="FR17" s="54"/>
      <c r="FS17" s="54"/>
      <c r="FT17" s="54"/>
      <c r="FU17" s="54"/>
      <c r="FV17" s="54"/>
      <c r="FW17" s="54"/>
      <c r="FX17" s="54"/>
      <c r="FY17" s="54"/>
      <c r="FZ17" s="54"/>
      <c r="GA17" s="54"/>
      <c r="GB17" s="54"/>
      <c r="GC17" s="54"/>
      <c r="GD17" s="54"/>
      <c r="GE17" s="54"/>
      <c r="GF17" s="54"/>
      <c r="GG17" s="54"/>
      <c r="GH17" s="54"/>
      <c r="GI17" s="54"/>
      <c r="GJ17" s="54"/>
      <c r="GK17" s="54"/>
      <c r="GL17" s="54"/>
      <c r="GM17" s="54"/>
      <c r="GN17" s="54"/>
      <c r="GO17" s="54"/>
      <c r="GP17" s="54"/>
      <c r="GQ17" s="54"/>
      <c r="GR17" s="54"/>
      <c r="GS17" s="54"/>
      <c r="GT17" s="54"/>
      <c r="GU17" s="54"/>
      <c r="GV17" s="54"/>
      <c r="GW17" s="54"/>
      <c r="GX17" s="54"/>
      <c r="GY17" s="54"/>
      <c r="GZ17" s="54"/>
      <c r="HA17" s="54"/>
      <c r="HB17" s="54"/>
      <c r="HC17" s="54"/>
      <c r="HD17" s="54"/>
      <c r="HE17" s="54"/>
      <c r="HF17" s="54"/>
      <c r="HG17" s="54"/>
      <c r="HH17" s="54"/>
      <c r="HI17" s="54"/>
      <c r="HJ17" s="54"/>
      <c r="HK17" s="54"/>
      <c r="HL17" s="54"/>
      <c r="HM17" s="54"/>
      <c r="HN17" s="54"/>
      <c r="HO17" s="54"/>
      <c r="HP17" s="54"/>
      <c r="HQ17" s="54"/>
      <c r="HR17" s="54"/>
      <c r="HS17" s="54"/>
      <c r="HT17" s="54"/>
      <c r="HU17" s="54"/>
      <c r="HV17" s="54"/>
      <c r="HW17" s="54"/>
      <c r="HX17" s="54"/>
      <c r="HY17" s="54"/>
      <c r="HZ17" s="54"/>
      <c r="IA17" s="54"/>
      <c r="IB17" s="54"/>
      <c r="IC17" s="54"/>
      <c r="ID17" s="54"/>
      <c r="IE17" s="54"/>
      <c r="IF17" s="54"/>
      <c r="IG17" s="54"/>
      <c r="IH17" s="54"/>
      <c r="II17" s="54"/>
      <c r="IJ17" s="54"/>
      <c r="IK17" s="54"/>
      <c r="IL17" s="54"/>
      <c r="IM17" s="54"/>
      <c r="IN17" s="54"/>
      <c r="IO17" s="54"/>
      <c r="IP17" s="54"/>
      <c r="IQ17" s="54"/>
      <c r="IR17" s="54"/>
      <c r="IS17" s="54"/>
      <c r="IT17" s="54"/>
      <c r="IU17" s="54"/>
      <c r="IV17" s="54"/>
    </row>
    <row r="18" spans="1:256" s="55" customFormat="1" x14ac:dyDescent="0.2">
      <c r="A18" s="65" t="s">
        <v>68</v>
      </c>
      <c r="B18" s="71">
        <v>0</v>
      </c>
      <c r="C18" s="72">
        <v>0</v>
      </c>
      <c r="D18" s="71">
        <v>0</v>
      </c>
      <c r="E18" s="72">
        <v>0</v>
      </c>
      <c r="F18" s="71">
        <v>0</v>
      </c>
      <c r="G18" s="72">
        <v>0</v>
      </c>
      <c r="H18" s="71"/>
      <c r="I18" s="72"/>
      <c r="J18" s="71"/>
      <c r="K18" s="72"/>
      <c r="L18" s="71"/>
      <c r="M18" s="72"/>
      <c r="N18" s="71"/>
      <c r="O18" s="72"/>
      <c r="P18" s="71"/>
      <c r="Q18" s="72"/>
      <c r="R18" s="71"/>
      <c r="S18" s="72"/>
      <c r="T18" s="71"/>
      <c r="U18" s="72"/>
      <c r="V18" s="71"/>
      <c r="W18" s="72"/>
      <c r="X18" s="71"/>
      <c r="Y18" s="72"/>
      <c r="Z18" s="71"/>
      <c r="AA18" s="72"/>
      <c r="AB18" s="71"/>
      <c r="AC18" s="72"/>
      <c r="AD18" s="71"/>
      <c r="AE18" s="72"/>
      <c r="AF18" s="71"/>
      <c r="AG18" s="72"/>
      <c r="AH18" s="71"/>
      <c r="AI18" s="72"/>
      <c r="AJ18" s="71"/>
      <c r="AK18" s="72"/>
      <c r="AL18" s="54"/>
      <c r="AM18" s="54"/>
      <c r="AN18" s="54"/>
      <c r="AO18" s="54"/>
      <c r="AP18" s="54"/>
      <c r="AQ18" s="54"/>
      <c r="AR18" s="54"/>
      <c r="AS18" s="54"/>
      <c r="AT18" s="54"/>
      <c r="AU18" s="54"/>
      <c r="AV18" s="54"/>
      <c r="AW18" s="54"/>
      <c r="AX18" s="54"/>
      <c r="AY18" s="54"/>
      <c r="AZ18" s="54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4"/>
      <c r="BM18" s="54"/>
      <c r="BN18" s="54"/>
      <c r="BO18" s="54"/>
      <c r="BP18" s="54"/>
      <c r="BQ18" s="54"/>
      <c r="BR18" s="54"/>
      <c r="BS18" s="54"/>
      <c r="BT18" s="54"/>
      <c r="BU18" s="54"/>
      <c r="BV18" s="54"/>
      <c r="BW18" s="54"/>
      <c r="BX18" s="54"/>
      <c r="BY18" s="54"/>
      <c r="BZ18" s="54"/>
      <c r="CA18" s="54"/>
      <c r="CB18" s="54"/>
      <c r="CC18" s="54"/>
      <c r="CD18" s="54"/>
      <c r="CE18" s="54"/>
      <c r="CF18" s="54"/>
      <c r="CG18" s="54"/>
      <c r="CH18" s="54"/>
      <c r="CI18" s="54"/>
      <c r="CJ18" s="54"/>
      <c r="CK18" s="54"/>
      <c r="CL18" s="54"/>
      <c r="CM18" s="54"/>
      <c r="CN18" s="54"/>
      <c r="CO18" s="54"/>
      <c r="CP18" s="54"/>
      <c r="CQ18" s="54"/>
      <c r="CR18" s="54"/>
      <c r="CS18" s="54"/>
      <c r="CT18" s="54"/>
      <c r="CU18" s="54"/>
      <c r="CV18" s="54"/>
      <c r="CW18" s="54"/>
      <c r="CX18" s="54"/>
      <c r="CY18" s="54"/>
      <c r="CZ18" s="54"/>
      <c r="DA18" s="54"/>
      <c r="DB18" s="54"/>
      <c r="DC18" s="54"/>
      <c r="DD18" s="54"/>
      <c r="DE18" s="54"/>
      <c r="DF18" s="54"/>
      <c r="DG18" s="54"/>
      <c r="DH18" s="54"/>
      <c r="DI18" s="54"/>
      <c r="DJ18" s="54"/>
      <c r="DK18" s="54"/>
      <c r="DL18" s="54"/>
      <c r="DM18" s="54"/>
      <c r="DN18" s="54"/>
      <c r="DO18" s="54"/>
      <c r="DP18" s="54"/>
      <c r="DQ18" s="54"/>
      <c r="DR18" s="54"/>
      <c r="DS18" s="54"/>
      <c r="DT18" s="54"/>
      <c r="DU18" s="54"/>
      <c r="DV18" s="54"/>
      <c r="DW18" s="54"/>
      <c r="DX18" s="54"/>
      <c r="DY18" s="54"/>
      <c r="DZ18" s="54"/>
      <c r="EA18" s="54"/>
      <c r="EB18" s="54"/>
      <c r="EC18" s="54"/>
      <c r="ED18" s="54"/>
      <c r="EE18" s="54"/>
      <c r="EF18" s="54"/>
      <c r="EG18" s="54"/>
      <c r="EH18" s="54"/>
      <c r="EI18" s="54"/>
      <c r="EJ18" s="54"/>
      <c r="EK18" s="54"/>
      <c r="EL18" s="54"/>
      <c r="EM18" s="54"/>
      <c r="EN18" s="54"/>
      <c r="EO18" s="54"/>
      <c r="EP18" s="54"/>
      <c r="EQ18" s="54"/>
      <c r="ER18" s="54"/>
      <c r="ES18" s="54"/>
      <c r="ET18" s="54"/>
      <c r="EU18" s="54"/>
      <c r="EV18" s="54"/>
      <c r="EW18" s="54"/>
      <c r="EX18" s="54"/>
      <c r="EY18" s="54"/>
      <c r="EZ18" s="54"/>
      <c r="FA18" s="54"/>
      <c r="FB18" s="54"/>
      <c r="FC18" s="54"/>
      <c r="FD18" s="54"/>
      <c r="FE18" s="54"/>
      <c r="FF18" s="54"/>
      <c r="FG18" s="54"/>
      <c r="FH18" s="54"/>
      <c r="FI18" s="54"/>
      <c r="FJ18" s="54"/>
      <c r="FK18" s="54"/>
      <c r="FL18" s="54"/>
      <c r="FM18" s="54"/>
      <c r="FN18" s="54"/>
      <c r="FO18" s="54"/>
      <c r="FP18" s="54"/>
      <c r="FQ18" s="54"/>
      <c r="FR18" s="54"/>
      <c r="FS18" s="54"/>
      <c r="FT18" s="54"/>
      <c r="FU18" s="54"/>
      <c r="FV18" s="54"/>
      <c r="FW18" s="54"/>
      <c r="FX18" s="54"/>
      <c r="FY18" s="54"/>
      <c r="FZ18" s="54"/>
      <c r="GA18" s="54"/>
      <c r="GB18" s="54"/>
      <c r="GC18" s="54"/>
      <c r="GD18" s="54"/>
      <c r="GE18" s="54"/>
      <c r="GF18" s="54"/>
      <c r="GG18" s="54"/>
      <c r="GH18" s="54"/>
      <c r="GI18" s="54"/>
      <c r="GJ18" s="54"/>
      <c r="GK18" s="54"/>
      <c r="GL18" s="54"/>
      <c r="GM18" s="54"/>
      <c r="GN18" s="54"/>
      <c r="GO18" s="54"/>
      <c r="GP18" s="54"/>
      <c r="GQ18" s="54"/>
      <c r="GR18" s="54"/>
      <c r="GS18" s="54"/>
      <c r="GT18" s="54"/>
      <c r="GU18" s="54"/>
      <c r="GV18" s="54"/>
      <c r="GW18" s="54"/>
      <c r="GX18" s="54"/>
      <c r="GY18" s="54"/>
      <c r="GZ18" s="54"/>
      <c r="HA18" s="54"/>
      <c r="HB18" s="54"/>
      <c r="HC18" s="54"/>
      <c r="HD18" s="54"/>
      <c r="HE18" s="54"/>
      <c r="HF18" s="54"/>
      <c r="HG18" s="54"/>
      <c r="HH18" s="54"/>
      <c r="HI18" s="54"/>
      <c r="HJ18" s="54"/>
      <c r="HK18" s="54"/>
      <c r="HL18" s="54"/>
      <c r="HM18" s="54"/>
      <c r="HN18" s="54"/>
      <c r="HO18" s="54"/>
      <c r="HP18" s="54"/>
      <c r="HQ18" s="54"/>
      <c r="HR18" s="54"/>
      <c r="HS18" s="54"/>
      <c r="HT18" s="54"/>
      <c r="HU18" s="54"/>
      <c r="HV18" s="54"/>
      <c r="HW18" s="54"/>
      <c r="HX18" s="54"/>
      <c r="HY18" s="54"/>
      <c r="HZ18" s="54"/>
      <c r="IA18" s="54"/>
      <c r="IB18" s="54"/>
      <c r="IC18" s="54"/>
      <c r="ID18" s="54"/>
      <c r="IE18" s="54"/>
      <c r="IF18" s="54"/>
      <c r="IG18" s="54"/>
      <c r="IH18" s="54"/>
      <c r="II18" s="54"/>
      <c r="IJ18" s="54"/>
      <c r="IK18" s="54"/>
      <c r="IL18" s="54"/>
      <c r="IM18" s="54"/>
      <c r="IN18" s="54"/>
      <c r="IO18" s="54"/>
      <c r="IP18" s="54"/>
      <c r="IQ18" s="54"/>
      <c r="IR18" s="54"/>
      <c r="IS18" s="54"/>
      <c r="IT18" s="54"/>
      <c r="IU18" s="54"/>
      <c r="IV18" s="54"/>
    </row>
    <row r="19" spans="1:256" s="55" customFormat="1" x14ac:dyDescent="0.2">
      <c r="A19" s="65" t="s">
        <v>69</v>
      </c>
      <c r="B19" s="71">
        <v>0.67</v>
      </c>
      <c r="C19" s="72">
        <v>0</v>
      </c>
      <c r="D19" s="71">
        <v>0</v>
      </c>
      <c r="E19" s="72">
        <v>0</v>
      </c>
      <c r="F19" s="71">
        <v>0</v>
      </c>
      <c r="G19" s="72">
        <v>0</v>
      </c>
      <c r="H19" s="71"/>
      <c r="I19" s="72"/>
      <c r="J19" s="71"/>
      <c r="K19" s="72"/>
      <c r="L19" s="71"/>
      <c r="M19" s="72"/>
      <c r="N19" s="71"/>
      <c r="O19" s="72"/>
      <c r="P19" s="71"/>
      <c r="Q19" s="72"/>
      <c r="R19" s="71"/>
      <c r="S19" s="72"/>
      <c r="T19" s="71"/>
      <c r="U19" s="72"/>
      <c r="V19" s="71"/>
      <c r="W19" s="72"/>
      <c r="X19" s="71"/>
      <c r="Y19" s="72"/>
      <c r="Z19" s="71"/>
      <c r="AA19" s="72"/>
      <c r="AB19" s="71"/>
      <c r="AC19" s="72"/>
      <c r="AD19" s="71"/>
      <c r="AE19" s="72"/>
      <c r="AF19" s="71"/>
      <c r="AG19" s="72"/>
      <c r="AH19" s="71"/>
      <c r="AI19" s="72"/>
      <c r="AJ19" s="71"/>
      <c r="AK19" s="72"/>
      <c r="AL19" s="54"/>
      <c r="AM19" s="54"/>
      <c r="AN19" s="54"/>
      <c r="AO19" s="54"/>
      <c r="AP19" s="54"/>
      <c r="AQ19" s="54"/>
      <c r="AR19" s="54"/>
      <c r="AS19" s="54"/>
      <c r="AT19" s="54"/>
      <c r="AU19" s="54"/>
      <c r="AV19" s="54"/>
      <c r="AW19" s="54"/>
      <c r="AX19" s="54"/>
      <c r="AY19" s="54"/>
      <c r="AZ19" s="54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4"/>
      <c r="BM19" s="54"/>
      <c r="BN19" s="54"/>
      <c r="BO19" s="54"/>
      <c r="BP19" s="54"/>
      <c r="BQ19" s="54"/>
      <c r="BR19" s="54"/>
      <c r="BS19" s="54"/>
      <c r="BT19" s="54"/>
      <c r="BU19" s="54"/>
      <c r="BV19" s="54"/>
      <c r="BW19" s="54"/>
      <c r="BX19" s="54"/>
      <c r="BY19" s="54"/>
      <c r="BZ19" s="54"/>
      <c r="CA19" s="54"/>
      <c r="CB19" s="54"/>
      <c r="CC19" s="54"/>
      <c r="CD19" s="54"/>
      <c r="CE19" s="54"/>
      <c r="CF19" s="54"/>
      <c r="CG19" s="54"/>
      <c r="CH19" s="54"/>
      <c r="CI19" s="54"/>
      <c r="CJ19" s="54"/>
      <c r="CK19" s="54"/>
      <c r="CL19" s="54"/>
      <c r="CM19" s="54"/>
      <c r="CN19" s="54"/>
      <c r="CO19" s="54"/>
      <c r="CP19" s="54"/>
      <c r="CQ19" s="54"/>
      <c r="CR19" s="54"/>
      <c r="CS19" s="54"/>
      <c r="CT19" s="54"/>
      <c r="CU19" s="54"/>
      <c r="CV19" s="54"/>
      <c r="CW19" s="54"/>
      <c r="CX19" s="54"/>
      <c r="CY19" s="54"/>
      <c r="CZ19" s="54"/>
      <c r="DA19" s="54"/>
      <c r="DB19" s="54"/>
      <c r="DC19" s="54"/>
      <c r="DD19" s="54"/>
      <c r="DE19" s="54"/>
      <c r="DF19" s="54"/>
      <c r="DG19" s="54"/>
      <c r="DH19" s="54"/>
      <c r="DI19" s="54"/>
      <c r="DJ19" s="54"/>
      <c r="DK19" s="54"/>
      <c r="DL19" s="54"/>
      <c r="DM19" s="54"/>
      <c r="DN19" s="54"/>
      <c r="DO19" s="54"/>
      <c r="DP19" s="54"/>
      <c r="DQ19" s="54"/>
      <c r="DR19" s="54"/>
      <c r="DS19" s="54"/>
      <c r="DT19" s="54"/>
      <c r="DU19" s="54"/>
      <c r="DV19" s="54"/>
      <c r="DW19" s="54"/>
      <c r="DX19" s="54"/>
      <c r="DY19" s="54"/>
      <c r="DZ19" s="54"/>
      <c r="EA19" s="54"/>
      <c r="EB19" s="54"/>
      <c r="EC19" s="54"/>
      <c r="ED19" s="54"/>
      <c r="EE19" s="54"/>
      <c r="EF19" s="54"/>
      <c r="EG19" s="54"/>
      <c r="EH19" s="54"/>
      <c r="EI19" s="54"/>
      <c r="EJ19" s="54"/>
      <c r="EK19" s="54"/>
      <c r="EL19" s="54"/>
      <c r="EM19" s="54"/>
      <c r="EN19" s="54"/>
      <c r="EO19" s="54"/>
      <c r="EP19" s="54"/>
      <c r="EQ19" s="54"/>
      <c r="ER19" s="54"/>
      <c r="ES19" s="54"/>
      <c r="ET19" s="54"/>
      <c r="EU19" s="54"/>
      <c r="EV19" s="54"/>
      <c r="EW19" s="54"/>
      <c r="EX19" s="54"/>
      <c r="EY19" s="54"/>
      <c r="EZ19" s="54"/>
      <c r="FA19" s="54"/>
      <c r="FB19" s="54"/>
      <c r="FC19" s="54"/>
      <c r="FD19" s="54"/>
      <c r="FE19" s="54"/>
      <c r="FF19" s="54"/>
      <c r="FG19" s="54"/>
      <c r="FH19" s="54"/>
      <c r="FI19" s="54"/>
      <c r="FJ19" s="54"/>
      <c r="FK19" s="54"/>
      <c r="FL19" s="54"/>
      <c r="FM19" s="54"/>
      <c r="FN19" s="54"/>
      <c r="FO19" s="54"/>
      <c r="FP19" s="54"/>
      <c r="FQ19" s="54"/>
      <c r="FR19" s="54"/>
      <c r="FS19" s="54"/>
      <c r="FT19" s="54"/>
      <c r="FU19" s="54"/>
      <c r="FV19" s="54"/>
      <c r="FW19" s="54"/>
      <c r="FX19" s="54"/>
      <c r="FY19" s="54"/>
      <c r="FZ19" s="54"/>
      <c r="GA19" s="54"/>
      <c r="GB19" s="54"/>
      <c r="GC19" s="54"/>
      <c r="GD19" s="54"/>
      <c r="GE19" s="54"/>
      <c r="GF19" s="54"/>
      <c r="GG19" s="54"/>
      <c r="GH19" s="54"/>
      <c r="GI19" s="54"/>
      <c r="GJ19" s="54"/>
      <c r="GK19" s="54"/>
      <c r="GL19" s="54"/>
      <c r="GM19" s="54"/>
      <c r="GN19" s="54"/>
      <c r="GO19" s="54"/>
      <c r="GP19" s="54"/>
      <c r="GQ19" s="54"/>
      <c r="GR19" s="54"/>
      <c r="GS19" s="54"/>
      <c r="GT19" s="54"/>
      <c r="GU19" s="54"/>
      <c r="GV19" s="54"/>
      <c r="GW19" s="54"/>
      <c r="GX19" s="54"/>
      <c r="GY19" s="54"/>
      <c r="GZ19" s="54"/>
      <c r="HA19" s="54"/>
      <c r="HB19" s="54"/>
      <c r="HC19" s="54"/>
      <c r="HD19" s="54"/>
      <c r="HE19" s="54"/>
      <c r="HF19" s="54"/>
      <c r="HG19" s="54"/>
      <c r="HH19" s="54"/>
      <c r="HI19" s="54"/>
      <c r="HJ19" s="54"/>
      <c r="HK19" s="54"/>
      <c r="HL19" s="54"/>
      <c r="HM19" s="54"/>
      <c r="HN19" s="54"/>
      <c r="HO19" s="54"/>
      <c r="HP19" s="54"/>
      <c r="HQ19" s="54"/>
      <c r="HR19" s="54"/>
      <c r="HS19" s="54"/>
      <c r="HT19" s="54"/>
      <c r="HU19" s="54"/>
      <c r="HV19" s="54"/>
      <c r="HW19" s="54"/>
      <c r="HX19" s="54"/>
      <c r="HY19" s="54"/>
      <c r="HZ19" s="54"/>
      <c r="IA19" s="54"/>
      <c r="IB19" s="54"/>
      <c r="IC19" s="54"/>
      <c r="ID19" s="54"/>
      <c r="IE19" s="54"/>
      <c r="IF19" s="54"/>
      <c r="IG19" s="54"/>
      <c r="IH19" s="54"/>
      <c r="II19" s="54"/>
      <c r="IJ19" s="54"/>
      <c r="IK19" s="54"/>
      <c r="IL19" s="54"/>
      <c r="IM19" s="54"/>
      <c r="IN19" s="54"/>
      <c r="IO19" s="54"/>
      <c r="IP19" s="54"/>
      <c r="IQ19" s="54"/>
      <c r="IR19" s="54"/>
      <c r="IS19" s="54"/>
      <c r="IT19" s="54"/>
      <c r="IU19" s="54"/>
      <c r="IV19" s="54"/>
    </row>
    <row r="20" spans="1:256" s="55" customFormat="1" x14ac:dyDescent="0.2">
      <c r="A20" s="65" t="s">
        <v>70</v>
      </c>
      <c r="B20" s="71">
        <v>0</v>
      </c>
      <c r="C20" s="72">
        <v>0</v>
      </c>
      <c r="D20" s="71">
        <v>0</v>
      </c>
      <c r="E20" s="72">
        <v>0.41</v>
      </c>
      <c r="F20" s="71">
        <v>0</v>
      </c>
      <c r="G20" s="72">
        <v>0</v>
      </c>
      <c r="H20" s="71"/>
      <c r="I20" s="72"/>
      <c r="J20" s="71"/>
      <c r="K20" s="72"/>
      <c r="L20" s="71"/>
      <c r="M20" s="72"/>
      <c r="N20" s="71"/>
      <c r="O20" s="72"/>
      <c r="P20" s="71"/>
      <c r="Q20" s="72"/>
      <c r="R20" s="71"/>
      <c r="S20" s="72"/>
      <c r="T20" s="71"/>
      <c r="U20" s="72"/>
      <c r="V20" s="71"/>
      <c r="W20" s="72"/>
      <c r="X20" s="71"/>
      <c r="Y20" s="72"/>
      <c r="Z20" s="71"/>
      <c r="AA20" s="72"/>
      <c r="AB20" s="71"/>
      <c r="AC20" s="72"/>
      <c r="AD20" s="71"/>
      <c r="AE20" s="72"/>
      <c r="AF20" s="71"/>
      <c r="AG20" s="72"/>
      <c r="AH20" s="71"/>
      <c r="AI20" s="72"/>
      <c r="AJ20" s="71"/>
      <c r="AK20" s="72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DO20" s="54"/>
      <c r="DP20" s="54"/>
      <c r="DQ20" s="54"/>
      <c r="DR20" s="54"/>
      <c r="DS20" s="54"/>
      <c r="DT20" s="54"/>
      <c r="DU20" s="54"/>
      <c r="DV20" s="54"/>
      <c r="DW20" s="54"/>
      <c r="DX20" s="54"/>
      <c r="DY20" s="54"/>
      <c r="DZ20" s="54"/>
      <c r="EA20" s="54"/>
      <c r="EB20" s="54"/>
      <c r="EC20" s="54"/>
      <c r="ED20" s="54"/>
      <c r="EE20" s="54"/>
      <c r="EF20" s="54"/>
      <c r="EG20" s="54"/>
      <c r="EH20" s="54"/>
      <c r="EI20" s="54"/>
      <c r="EJ20" s="54"/>
      <c r="EK20" s="54"/>
      <c r="EL20" s="54"/>
      <c r="EM20" s="54"/>
      <c r="EN20" s="54"/>
      <c r="EO20" s="54"/>
      <c r="EP20" s="54"/>
      <c r="EQ20" s="54"/>
      <c r="ER20" s="54"/>
      <c r="ES20" s="54"/>
      <c r="ET20" s="54"/>
      <c r="EU20" s="54"/>
      <c r="EV20" s="54"/>
      <c r="EW20" s="54"/>
      <c r="EX20" s="54"/>
      <c r="EY20" s="54"/>
      <c r="EZ20" s="54"/>
      <c r="FA20" s="54"/>
      <c r="FB20" s="54"/>
      <c r="FC20" s="54"/>
      <c r="FD20" s="54"/>
      <c r="FE20" s="54"/>
      <c r="FF20" s="54"/>
      <c r="FG20" s="54"/>
      <c r="FH20" s="54"/>
      <c r="FI20" s="54"/>
      <c r="FJ20" s="54"/>
      <c r="FK20" s="54"/>
      <c r="FL20" s="54"/>
      <c r="FM20" s="54"/>
      <c r="FN20" s="54"/>
      <c r="FO20" s="54"/>
      <c r="FP20" s="54"/>
      <c r="FQ20" s="54"/>
      <c r="FR20" s="54"/>
      <c r="FS20" s="54"/>
      <c r="FT20" s="54"/>
      <c r="FU20" s="54"/>
      <c r="FV20" s="54"/>
      <c r="FW20" s="54"/>
      <c r="FX20" s="54"/>
      <c r="FY20" s="54"/>
      <c r="FZ20" s="54"/>
      <c r="GA20" s="54"/>
      <c r="GB20" s="54"/>
      <c r="GC20" s="54"/>
      <c r="GD20" s="54"/>
      <c r="GE20" s="54"/>
      <c r="GF20" s="54"/>
      <c r="GG20" s="54"/>
      <c r="GH20" s="54"/>
      <c r="GI20" s="54"/>
      <c r="GJ20" s="54"/>
      <c r="GK20" s="54"/>
      <c r="GL20" s="54"/>
      <c r="GM20" s="54"/>
      <c r="GN20" s="54"/>
      <c r="GO20" s="54"/>
      <c r="GP20" s="54"/>
      <c r="GQ20" s="54"/>
      <c r="GR20" s="54"/>
      <c r="GS20" s="54"/>
      <c r="GT20" s="54"/>
      <c r="GU20" s="54"/>
      <c r="GV20" s="54"/>
      <c r="GW20" s="54"/>
      <c r="GX20" s="54"/>
      <c r="GY20" s="54"/>
      <c r="GZ20" s="54"/>
      <c r="HA20" s="54"/>
      <c r="HB20" s="54"/>
      <c r="HC20" s="54"/>
      <c r="HD20" s="54"/>
      <c r="HE20" s="54"/>
      <c r="HF20" s="54"/>
      <c r="HG20" s="54"/>
      <c r="HH20" s="54"/>
      <c r="HI20" s="54"/>
      <c r="HJ20" s="54"/>
      <c r="HK20" s="54"/>
      <c r="HL20" s="54"/>
      <c r="HM20" s="54"/>
      <c r="HN20" s="54"/>
      <c r="HO20" s="54"/>
      <c r="HP20" s="54"/>
      <c r="HQ20" s="54"/>
      <c r="HR20" s="54"/>
      <c r="HS20" s="54"/>
      <c r="HT20" s="54"/>
      <c r="HU20" s="54"/>
      <c r="HV20" s="54"/>
      <c r="HW20" s="54"/>
      <c r="HX20" s="54"/>
      <c r="HY20" s="54"/>
      <c r="HZ20" s="54"/>
      <c r="IA20" s="54"/>
      <c r="IB20" s="54"/>
      <c r="IC20" s="54"/>
      <c r="ID20" s="54"/>
      <c r="IE20" s="54"/>
      <c r="IF20" s="54"/>
      <c r="IG20" s="54"/>
      <c r="IH20" s="54"/>
      <c r="II20" s="54"/>
      <c r="IJ20" s="54"/>
      <c r="IK20" s="54"/>
      <c r="IL20" s="54"/>
      <c r="IM20" s="54"/>
      <c r="IN20" s="54"/>
      <c r="IO20" s="54"/>
      <c r="IP20" s="54"/>
      <c r="IQ20" s="54"/>
      <c r="IR20" s="54"/>
      <c r="IS20" s="54"/>
      <c r="IT20" s="54"/>
      <c r="IU20" s="54"/>
      <c r="IV20" s="54"/>
    </row>
    <row r="21" spans="1:256" s="55" customFormat="1" x14ac:dyDescent="0.2">
      <c r="A21" s="65" t="s">
        <v>71</v>
      </c>
      <c r="B21" s="71">
        <v>0</v>
      </c>
      <c r="C21" s="72">
        <v>0</v>
      </c>
      <c r="D21" s="71">
        <v>0.2</v>
      </c>
      <c r="E21" s="72">
        <v>0</v>
      </c>
      <c r="F21" s="71">
        <v>0.08</v>
      </c>
      <c r="G21" s="72">
        <v>0</v>
      </c>
      <c r="H21" s="71"/>
      <c r="I21" s="72"/>
      <c r="J21" s="71"/>
      <c r="K21" s="72"/>
      <c r="L21" s="71"/>
      <c r="M21" s="72"/>
      <c r="N21" s="71"/>
      <c r="O21" s="72"/>
      <c r="P21" s="71"/>
      <c r="Q21" s="72"/>
      <c r="R21" s="71"/>
      <c r="S21" s="72"/>
      <c r="T21" s="71"/>
      <c r="U21" s="72"/>
      <c r="V21" s="71"/>
      <c r="W21" s="72"/>
      <c r="X21" s="71"/>
      <c r="Y21" s="72"/>
      <c r="Z21" s="71"/>
      <c r="AA21" s="72"/>
      <c r="AB21" s="71"/>
      <c r="AC21" s="72"/>
      <c r="AD21" s="71"/>
      <c r="AE21" s="72"/>
      <c r="AF21" s="71"/>
      <c r="AG21" s="72"/>
      <c r="AH21" s="71"/>
      <c r="AI21" s="72"/>
      <c r="AJ21" s="71"/>
      <c r="AK21" s="72"/>
      <c r="AL21" s="54"/>
      <c r="AM21" s="54"/>
      <c r="AN21" s="54"/>
      <c r="AO21" s="54"/>
      <c r="AP21" s="54"/>
      <c r="AQ21" s="54"/>
      <c r="AR21" s="54"/>
      <c r="AS21" s="54"/>
      <c r="AT21" s="54"/>
      <c r="AU21" s="54"/>
      <c r="AV21" s="54"/>
      <c r="AW21" s="54"/>
      <c r="AX21" s="54"/>
      <c r="AY21" s="54"/>
      <c r="AZ21" s="54"/>
      <c r="BA21" s="54"/>
      <c r="BB21" s="54"/>
      <c r="BC21" s="54"/>
      <c r="BD21" s="54"/>
      <c r="BE21" s="54"/>
      <c r="BF21" s="54"/>
      <c r="BG21" s="54"/>
      <c r="BH21" s="54"/>
      <c r="BI21" s="54"/>
      <c r="BJ21" s="54"/>
      <c r="BK21" s="54"/>
      <c r="BL21" s="54"/>
      <c r="BM21" s="54"/>
      <c r="BN21" s="54"/>
      <c r="BO21" s="54"/>
      <c r="BP21" s="54"/>
      <c r="BQ21" s="54"/>
      <c r="BR21" s="54"/>
      <c r="BS21" s="54"/>
      <c r="BT21" s="54"/>
      <c r="BU21" s="54"/>
      <c r="BV21" s="54"/>
      <c r="BW21" s="54"/>
      <c r="BX21" s="54"/>
      <c r="BY21" s="54"/>
      <c r="BZ21" s="54"/>
      <c r="CA21" s="54"/>
      <c r="CB21" s="54"/>
      <c r="CC21" s="54"/>
      <c r="CD21" s="54"/>
      <c r="CE21" s="54"/>
      <c r="CF21" s="54"/>
      <c r="CG21" s="54"/>
      <c r="CH21" s="54"/>
      <c r="CI21" s="54"/>
      <c r="CJ21" s="54"/>
      <c r="CK21" s="54"/>
      <c r="CL21" s="54"/>
      <c r="CM21" s="54"/>
      <c r="CN21" s="54"/>
      <c r="CO21" s="54"/>
      <c r="CP21" s="54"/>
      <c r="CQ21" s="54"/>
      <c r="CR21" s="54"/>
      <c r="CS21" s="54"/>
      <c r="CT21" s="54"/>
      <c r="CU21" s="54"/>
      <c r="CV21" s="54"/>
      <c r="CW21" s="54"/>
      <c r="CX21" s="54"/>
      <c r="CY21" s="54"/>
      <c r="CZ21" s="54"/>
      <c r="DA21" s="54"/>
      <c r="DB21" s="54"/>
      <c r="DC21" s="54"/>
      <c r="DD21" s="54"/>
      <c r="DE21" s="54"/>
      <c r="DF21" s="54"/>
      <c r="DG21" s="54"/>
      <c r="DH21" s="54"/>
      <c r="DI21" s="54"/>
      <c r="DJ21" s="54"/>
      <c r="DK21" s="54"/>
      <c r="DL21" s="54"/>
      <c r="DM21" s="54"/>
      <c r="DN21" s="54"/>
      <c r="DO21" s="54"/>
      <c r="DP21" s="54"/>
      <c r="DQ21" s="54"/>
      <c r="DR21" s="54"/>
      <c r="DS21" s="54"/>
      <c r="DT21" s="54"/>
      <c r="DU21" s="54"/>
      <c r="DV21" s="54"/>
      <c r="DW21" s="54"/>
      <c r="DX21" s="54"/>
      <c r="DY21" s="54"/>
      <c r="DZ21" s="54"/>
      <c r="EA21" s="54"/>
      <c r="EB21" s="54"/>
      <c r="EC21" s="54"/>
      <c r="ED21" s="54"/>
      <c r="EE21" s="54"/>
      <c r="EF21" s="54"/>
      <c r="EG21" s="54"/>
      <c r="EH21" s="54"/>
      <c r="EI21" s="54"/>
      <c r="EJ21" s="54"/>
      <c r="EK21" s="54"/>
      <c r="EL21" s="54"/>
      <c r="EM21" s="54"/>
      <c r="EN21" s="54"/>
      <c r="EO21" s="54"/>
      <c r="EP21" s="54"/>
      <c r="EQ21" s="54"/>
      <c r="ER21" s="54"/>
      <c r="ES21" s="54"/>
      <c r="ET21" s="54"/>
      <c r="EU21" s="54"/>
      <c r="EV21" s="54"/>
      <c r="EW21" s="54"/>
      <c r="EX21" s="54"/>
      <c r="EY21" s="54"/>
      <c r="EZ21" s="54"/>
      <c r="FA21" s="54"/>
      <c r="FB21" s="54"/>
      <c r="FC21" s="54"/>
      <c r="FD21" s="54"/>
      <c r="FE21" s="54"/>
      <c r="FF21" s="54"/>
      <c r="FG21" s="54"/>
      <c r="FH21" s="54"/>
      <c r="FI21" s="54"/>
      <c r="FJ21" s="54"/>
      <c r="FK21" s="54"/>
      <c r="FL21" s="54"/>
      <c r="FM21" s="54"/>
      <c r="FN21" s="54"/>
      <c r="FO21" s="54"/>
      <c r="FP21" s="54"/>
      <c r="FQ21" s="54"/>
      <c r="FR21" s="54"/>
      <c r="FS21" s="54"/>
      <c r="FT21" s="54"/>
      <c r="FU21" s="54"/>
      <c r="FV21" s="54"/>
      <c r="FW21" s="54"/>
      <c r="FX21" s="54"/>
      <c r="FY21" s="54"/>
      <c r="FZ21" s="54"/>
      <c r="GA21" s="54"/>
      <c r="GB21" s="54"/>
      <c r="GC21" s="54"/>
      <c r="GD21" s="54"/>
      <c r="GE21" s="54"/>
      <c r="GF21" s="54"/>
      <c r="GG21" s="54"/>
      <c r="GH21" s="54"/>
      <c r="GI21" s="54"/>
      <c r="GJ21" s="54"/>
      <c r="GK21" s="54"/>
      <c r="GL21" s="54"/>
      <c r="GM21" s="54"/>
      <c r="GN21" s="54"/>
      <c r="GO21" s="54"/>
      <c r="GP21" s="54"/>
      <c r="GQ21" s="54"/>
      <c r="GR21" s="54"/>
      <c r="GS21" s="54"/>
      <c r="GT21" s="54"/>
      <c r="GU21" s="54"/>
      <c r="GV21" s="54"/>
      <c r="GW21" s="54"/>
      <c r="GX21" s="54"/>
      <c r="GY21" s="54"/>
      <c r="GZ21" s="54"/>
      <c r="HA21" s="54"/>
      <c r="HB21" s="54"/>
      <c r="HC21" s="54"/>
      <c r="HD21" s="54"/>
      <c r="HE21" s="54"/>
      <c r="HF21" s="54"/>
      <c r="HG21" s="54"/>
      <c r="HH21" s="54"/>
      <c r="HI21" s="54"/>
      <c r="HJ21" s="54"/>
      <c r="HK21" s="54"/>
      <c r="HL21" s="54"/>
      <c r="HM21" s="54"/>
      <c r="HN21" s="54"/>
      <c r="HO21" s="54"/>
      <c r="HP21" s="54"/>
      <c r="HQ21" s="54"/>
      <c r="HR21" s="54"/>
      <c r="HS21" s="54"/>
      <c r="HT21" s="54"/>
      <c r="HU21" s="54"/>
      <c r="HV21" s="54"/>
      <c r="HW21" s="54"/>
      <c r="HX21" s="54"/>
      <c r="HY21" s="54"/>
      <c r="HZ21" s="54"/>
      <c r="IA21" s="54"/>
      <c r="IB21" s="54"/>
      <c r="IC21" s="54"/>
      <c r="ID21" s="54"/>
      <c r="IE21" s="54"/>
      <c r="IF21" s="54"/>
      <c r="IG21" s="54"/>
      <c r="IH21" s="54"/>
      <c r="II21" s="54"/>
      <c r="IJ21" s="54"/>
      <c r="IK21" s="54"/>
      <c r="IL21" s="54"/>
      <c r="IM21" s="54"/>
      <c r="IN21" s="54"/>
      <c r="IO21" s="54"/>
      <c r="IP21" s="54"/>
      <c r="IQ21" s="54"/>
      <c r="IR21" s="54"/>
      <c r="IS21" s="54"/>
      <c r="IT21" s="54"/>
      <c r="IU21" s="54"/>
      <c r="IV21" s="54"/>
    </row>
    <row r="22" spans="1:256" s="55" customFormat="1" x14ac:dyDescent="0.2">
      <c r="A22" s="65" t="s">
        <v>72</v>
      </c>
      <c r="B22" s="71">
        <v>0.17</v>
      </c>
      <c r="C22" s="72">
        <v>0.3</v>
      </c>
      <c r="D22" s="71">
        <v>0.43</v>
      </c>
      <c r="E22" s="72">
        <v>0</v>
      </c>
      <c r="F22" s="71">
        <v>0</v>
      </c>
      <c r="G22" s="72">
        <v>0</v>
      </c>
      <c r="H22" s="71"/>
      <c r="I22" s="72"/>
      <c r="J22" s="71"/>
      <c r="K22" s="72"/>
      <c r="L22" s="71"/>
      <c r="M22" s="72"/>
      <c r="N22" s="71"/>
      <c r="O22" s="72"/>
      <c r="P22" s="71"/>
      <c r="Q22" s="72"/>
      <c r="R22" s="71"/>
      <c r="S22" s="72"/>
      <c r="T22" s="71"/>
      <c r="U22" s="72"/>
      <c r="V22" s="71"/>
      <c r="W22" s="72"/>
      <c r="X22" s="71"/>
      <c r="Y22" s="72"/>
      <c r="Z22" s="71"/>
      <c r="AA22" s="72"/>
      <c r="AB22" s="71"/>
      <c r="AC22" s="72"/>
      <c r="AD22" s="71"/>
      <c r="AE22" s="72"/>
      <c r="AF22" s="71"/>
      <c r="AG22" s="72"/>
      <c r="AH22" s="71"/>
      <c r="AI22" s="72"/>
      <c r="AJ22" s="71"/>
      <c r="AK22" s="72"/>
      <c r="AL22" s="54"/>
      <c r="AM22" s="54"/>
      <c r="AN22" s="54"/>
      <c r="AO22" s="54"/>
      <c r="AP22" s="54"/>
      <c r="AQ22" s="54"/>
      <c r="AR22" s="54"/>
      <c r="AS22" s="54"/>
      <c r="AT22" s="54"/>
      <c r="AU22" s="54"/>
      <c r="AV22" s="54"/>
      <c r="AW22" s="54"/>
      <c r="AX22" s="54"/>
      <c r="AY22" s="54"/>
      <c r="AZ22" s="54"/>
      <c r="BA22" s="54"/>
      <c r="BB22" s="54"/>
      <c r="BC22" s="54"/>
      <c r="BD22" s="54"/>
      <c r="BE22" s="54"/>
      <c r="BF22" s="54"/>
      <c r="BG22" s="54"/>
      <c r="BH22" s="54"/>
      <c r="BI22" s="54"/>
      <c r="BJ22" s="54"/>
      <c r="BK22" s="54"/>
      <c r="BL22" s="54"/>
      <c r="BM22" s="54"/>
      <c r="BN22" s="54"/>
      <c r="BO22" s="54"/>
      <c r="BP22" s="54"/>
      <c r="BQ22" s="54"/>
      <c r="BR22" s="54"/>
      <c r="BS22" s="54"/>
      <c r="BT22" s="54"/>
      <c r="BU22" s="54"/>
      <c r="BV22" s="54"/>
      <c r="BW22" s="54"/>
      <c r="BX22" s="54"/>
      <c r="BY22" s="54"/>
      <c r="BZ22" s="54"/>
      <c r="CA22" s="54"/>
      <c r="CB22" s="54"/>
      <c r="CC22" s="54"/>
      <c r="CD22" s="54"/>
      <c r="CE22" s="54"/>
      <c r="CF22" s="54"/>
      <c r="CG22" s="54"/>
      <c r="CH22" s="54"/>
      <c r="CI22" s="54"/>
      <c r="CJ22" s="54"/>
      <c r="CK22" s="54"/>
      <c r="CL22" s="54"/>
      <c r="CM22" s="54"/>
      <c r="CN22" s="54"/>
      <c r="CO22" s="54"/>
      <c r="CP22" s="54"/>
      <c r="CQ22" s="54"/>
      <c r="CR22" s="54"/>
      <c r="CS22" s="54"/>
      <c r="CT22" s="54"/>
      <c r="CU22" s="54"/>
      <c r="CV22" s="54"/>
      <c r="CW22" s="54"/>
      <c r="CX22" s="54"/>
      <c r="CY22" s="54"/>
      <c r="CZ22" s="54"/>
      <c r="DA22" s="54"/>
      <c r="DB22" s="54"/>
      <c r="DC22" s="54"/>
      <c r="DD22" s="54"/>
      <c r="DE22" s="54"/>
      <c r="DF22" s="54"/>
      <c r="DG22" s="54"/>
      <c r="DH22" s="54"/>
      <c r="DI22" s="54"/>
      <c r="DJ22" s="54"/>
      <c r="DK22" s="54"/>
      <c r="DL22" s="54"/>
      <c r="DM22" s="54"/>
      <c r="DN22" s="54"/>
      <c r="DO22" s="54"/>
      <c r="DP22" s="54"/>
      <c r="DQ22" s="54"/>
      <c r="DR22" s="54"/>
      <c r="DS22" s="54"/>
      <c r="DT22" s="54"/>
      <c r="DU22" s="54"/>
      <c r="DV22" s="54"/>
      <c r="DW22" s="54"/>
      <c r="DX22" s="54"/>
      <c r="DY22" s="54"/>
      <c r="DZ22" s="54"/>
      <c r="EA22" s="54"/>
      <c r="EB22" s="54"/>
      <c r="EC22" s="54"/>
      <c r="ED22" s="54"/>
      <c r="EE22" s="54"/>
      <c r="EF22" s="54"/>
      <c r="EG22" s="54"/>
      <c r="EH22" s="54"/>
      <c r="EI22" s="54"/>
      <c r="EJ22" s="54"/>
      <c r="EK22" s="54"/>
      <c r="EL22" s="54"/>
      <c r="EM22" s="54"/>
      <c r="EN22" s="54"/>
      <c r="EO22" s="54"/>
      <c r="EP22" s="54"/>
      <c r="EQ22" s="54"/>
      <c r="ER22" s="54"/>
      <c r="ES22" s="54"/>
      <c r="ET22" s="54"/>
      <c r="EU22" s="54"/>
      <c r="EV22" s="54"/>
      <c r="EW22" s="54"/>
      <c r="EX22" s="54"/>
      <c r="EY22" s="54"/>
      <c r="EZ22" s="54"/>
      <c r="FA22" s="54"/>
      <c r="FB22" s="54"/>
      <c r="FC22" s="54"/>
      <c r="FD22" s="54"/>
      <c r="FE22" s="54"/>
      <c r="FF22" s="54"/>
      <c r="FG22" s="54"/>
      <c r="FH22" s="54"/>
      <c r="FI22" s="54"/>
      <c r="FJ22" s="54"/>
      <c r="FK22" s="54"/>
      <c r="FL22" s="54"/>
      <c r="FM22" s="54"/>
      <c r="FN22" s="54"/>
      <c r="FO22" s="54"/>
      <c r="FP22" s="54"/>
      <c r="FQ22" s="54"/>
      <c r="FR22" s="54"/>
      <c r="FS22" s="54"/>
      <c r="FT22" s="54"/>
      <c r="FU22" s="54"/>
      <c r="FV22" s="54"/>
      <c r="FW22" s="54"/>
      <c r="FX22" s="54"/>
      <c r="FY22" s="54"/>
      <c r="FZ22" s="54"/>
      <c r="GA22" s="54"/>
      <c r="GB22" s="54"/>
      <c r="GC22" s="54"/>
      <c r="GD22" s="54"/>
      <c r="GE22" s="54"/>
      <c r="GF22" s="54"/>
      <c r="GG22" s="54"/>
      <c r="GH22" s="54"/>
      <c r="GI22" s="54"/>
      <c r="GJ22" s="54"/>
      <c r="GK22" s="54"/>
      <c r="GL22" s="54"/>
      <c r="GM22" s="54"/>
      <c r="GN22" s="54"/>
      <c r="GO22" s="54"/>
      <c r="GP22" s="54"/>
      <c r="GQ22" s="54"/>
      <c r="GR22" s="54"/>
      <c r="GS22" s="54"/>
      <c r="GT22" s="54"/>
      <c r="GU22" s="54"/>
      <c r="GV22" s="54"/>
      <c r="GW22" s="54"/>
      <c r="GX22" s="54"/>
      <c r="GY22" s="54"/>
      <c r="GZ22" s="54"/>
      <c r="HA22" s="54"/>
      <c r="HB22" s="54"/>
      <c r="HC22" s="54"/>
      <c r="HD22" s="54"/>
      <c r="HE22" s="54"/>
      <c r="HF22" s="54"/>
      <c r="HG22" s="54"/>
      <c r="HH22" s="54"/>
      <c r="HI22" s="54"/>
      <c r="HJ22" s="54"/>
      <c r="HK22" s="54"/>
      <c r="HL22" s="54"/>
      <c r="HM22" s="54"/>
      <c r="HN22" s="54"/>
      <c r="HO22" s="54"/>
      <c r="HP22" s="54"/>
      <c r="HQ22" s="54"/>
      <c r="HR22" s="54"/>
      <c r="HS22" s="54"/>
      <c r="HT22" s="54"/>
      <c r="HU22" s="54"/>
      <c r="HV22" s="54"/>
      <c r="HW22" s="54"/>
      <c r="HX22" s="54"/>
      <c r="HY22" s="54"/>
      <c r="HZ22" s="54"/>
      <c r="IA22" s="54"/>
      <c r="IB22" s="54"/>
      <c r="IC22" s="54"/>
      <c r="ID22" s="54"/>
      <c r="IE22" s="54"/>
      <c r="IF22" s="54"/>
      <c r="IG22" s="54"/>
      <c r="IH22" s="54"/>
      <c r="II22" s="54"/>
      <c r="IJ22" s="54"/>
      <c r="IK22" s="54"/>
      <c r="IL22" s="54"/>
      <c r="IM22" s="54"/>
      <c r="IN22" s="54"/>
      <c r="IO22" s="54"/>
      <c r="IP22" s="54"/>
      <c r="IQ22" s="54"/>
      <c r="IR22" s="54"/>
      <c r="IS22" s="54"/>
      <c r="IT22" s="54"/>
      <c r="IU22" s="54"/>
      <c r="IV22" s="54"/>
    </row>
    <row r="23" spans="1:256" s="55" customFormat="1" x14ac:dyDescent="0.2">
      <c r="A23" s="65" t="s">
        <v>73</v>
      </c>
      <c r="B23" s="71">
        <v>0</v>
      </c>
      <c r="C23" s="72">
        <v>0</v>
      </c>
      <c r="D23" s="71">
        <v>0.89</v>
      </c>
      <c r="E23" s="72">
        <v>0</v>
      </c>
      <c r="F23" s="71">
        <v>0.1</v>
      </c>
      <c r="G23" s="72">
        <v>0</v>
      </c>
      <c r="H23" s="71"/>
      <c r="I23" s="72"/>
      <c r="J23" s="71"/>
      <c r="K23" s="72"/>
      <c r="L23" s="71"/>
      <c r="M23" s="72"/>
      <c r="N23" s="71"/>
      <c r="O23" s="72"/>
      <c r="P23" s="71"/>
      <c r="Q23" s="72"/>
      <c r="R23" s="71"/>
      <c r="S23" s="72"/>
      <c r="T23" s="71"/>
      <c r="U23" s="72"/>
      <c r="V23" s="71"/>
      <c r="W23" s="72"/>
      <c r="X23" s="71"/>
      <c r="Y23" s="72"/>
      <c r="Z23" s="71"/>
      <c r="AA23" s="72"/>
      <c r="AB23" s="71"/>
      <c r="AC23" s="72"/>
      <c r="AD23" s="71"/>
      <c r="AE23" s="72"/>
      <c r="AF23" s="71"/>
      <c r="AG23" s="72"/>
      <c r="AH23" s="71"/>
      <c r="AI23" s="72"/>
      <c r="AJ23" s="71"/>
      <c r="AK23" s="72"/>
      <c r="AL23" s="54"/>
      <c r="AM23" s="54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4"/>
      <c r="BA23" s="54"/>
      <c r="BB23" s="54"/>
      <c r="BC23" s="54"/>
      <c r="BD23" s="54"/>
      <c r="BE23" s="54"/>
      <c r="BF23" s="54"/>
      <c r="BG23" s="54"/>
      <c r="BH23" s="54"/>
      <c r="BI23" s="54"/>
      <c r="BJ23" s="54"/>
      <c r="BK23" s="54"/>
      <c r="BL23" s="54"/>
      <c r="BM23" s="54"/>
      <c r="BN23" s="54"/>
      <c r="BO23" s="54"/>
      <c r="BP23" s="54"/>
      <c r="BQ23" s="54"/>
      <c r="BR23" s="54"/>
      <c r="BS23" s="54"/>
      <c r="BT23" s="54"/>
      <c r="BU23" s="54"/>
      <c r="BV23" s="54"/>
      <c r="BW23" s="54"/>
      <c r="BX23" s="54"/>
      <c r="BY23" s="54"/>
      <c r="BZ23" s="54"/>
      <c r="CA23" s="54"/>
      <c r="CB23" s="54"/>
      <c r="CC23" s="54"/>
      <c r="CD23" s="54"/>
      <c r="CE23" s="54"/>
      <c r="CF23" s="54"/>
      <c r="CG23" s="54"/>
      <c r="CH23" s="54"/>
      <c r="CI23" s="54"/>
      <c r="CJ23" s="54"/>
      <c r="CK23" s="54"/>
      <c r="CL23" s="54"/>
      <c r="CM23" s="54"/>
      <c r="CN23" s="54"/>
      <c r="CO23" s="54"/>
      <c r="CP23" s="54"/>
      <c r="CQ23" s="54"/>
      <c r="CR23" s="54"/>
      <c r="CS23" s="54"/>
      <c r="CT23" s="54"/>
      <c r="CU23" s="54"/>
      <c r="CV23" s="54"/>
      <c r="CW23" s="54"/>
      <c r="CX23" s="54"/>
      <c r="CY23" s="54"/>
      <c r="CZ23" s="54"/>
      <c r="DA23" s="54"/>
      <c r="DB23" s="54"/>
      <c r="DC23" s="54"/>
      <c r="DD23" s="54"/>
      <c r="DE23" s="54"/>
      <c r="DF23" s="54"/>
      <c r="DG23" s="54"/>
      <c r="DH23" s="54"/>
      <c r="DI23" s="54"/>
      <c r="DJ23" s="54"/>
      <c r="DK23" s="54"/>
      <c r="DL23" s="54"/>
      <c r="DM23" s="54"/>
      <c r="DN23" s="54"/>
      <c r="DO23" s="54"/>
      <c r="DP23" s="54"/>
      <c r="DQ23" s="54"/>
      <c r="DR23" s="54"/>
      <c r="DS23" s="54"/>
      <c r="DT23" s="54"/>
      <c r="DU23" s="54"/>
      <c r="DV23" s="54"/>
      <c r="DW23" s="54"/>
      <c r="DX23" s="54"/>
      <c r="DY23" s="54"/>
      <c r="DZ23" s="54"/>
      <c r="EA23" s="54"/>
      <c r="EB23" s="54"/>
      <c r="EC23" s="54"/>
      <c r="ED23" s="54"/>
      <c r="EE23" s="54"/>
      <c r="EF23" s="54"/>
      <c r="EG23" s="54"/>
      <c r="EH23" s="54"/>
      <c r="EI23" s="54"/>
      <c r="EJ23" s="54"/>
      <c r="EK23" s="54"/>
      <c r="EL23" s="54"/>
      <c r="EM23" s="54"/>
      <c r="EN23" s="54"/>
      <c r="EO23" s="54"/>
      <c r="EP23" s="54"/>
      <c r="EQ23" s="54"/>
      <c r="ER23" s="54"/>
      <c r="ES23" s="54"/>
      <c r="ET23" s="54"/>
      <c r="EU23" s="54"/>
      <c r="EV23" s="54"/>
      <c r="EW23" s="54"/>
      <c r="EX23" s="54"/>
      <c r="EY23" s="54"/>
      <c r="EZ23" s="54"/>
      <c r="FA23" s="54"/>
      <c r="FB23" s="54"/>
      <c r="FC23" s="54"/>
      <c r="FD23" s="54"/>
      <c r="FE23" s="54"/>
      <c r="FF23" s="54"/>
      <c r="FG23" s="54"/>
      <c r="FH23" s="54"/>
      <c r="FI23" s="54"/>
      <c r="FJ23" s="54"/>
      <c r="FK23" s="54"/>
      <c r="FL23" s="54"/>
      <c r="FM23" s="54"/>
      <c r="FN23" s="54"/>
      <c r="FO23" s="54"/>
      <c r="FP23" s="54"/>
      <c r="FQ23" s="54"/>
      <c r="FR23" s="54"/>
      <c r="FS23" s="54"/>
      <c r="FT23" s="54"/>
      <c r="FU23" s="54"/>
      <c r="FV23" s="54"/>
      <c r="FW23" s="54"/>
      <c r="FX23" s="54"/>
      <c r="FY23" s="54"/>
      <c r="FZ23" s="54"/>
      <c r="GA23" s="54"/>
      <c r="GB23" s="54"/>
      <c r="GC23" s="54"/>
      <c r="GD23" s="54"/>
      <c r="GE23" s="54"/>
      <c r="GF23" s="54"/>
      <c r="GG23" s="54"/>
      <c r="GH23" s="54"/>
      <c r="GI23" s="54"/>
      <c r="GJ23" s="54"/>
      <c r="GK23" s="54"/>
      <c r="GL23" s="54"/>
      <c r="GM23" s="54"/>
      <c r="GN23" s="54"/>
      <c r="GO23" s="54"/>
      <c r="GP23" s="54"/>
      <c r="GQ23" s="54"/>
      <c r="GR23" s="54"/>
      <c r="GS23" s="54"/>
      <c r="GT23" s="54"/>
      <c r="GU23" s="54"/>
      <c r="GV23" s="54"/>
      <c r="GW23" s="54"/>
      <c r="GX23" s="54"/>
      <c r="GY23" s="54"/>
      <c r="GZ23" s="54"/>
      <c r="HA23" s="54"/>
      <c r="HB23" s="54"/>
      <c r="HC23" s="54"/>
      <c r="HD23" s="54"/>
      <c r="HE23" s="54"/>
      <c r="HF23" s="54"/>
      <c r="HG23" s="54"/>
      <c r="HH23" s="54"/>
      <c r="HI23" s="54"/>
      <c r="HJ23" s="54"/>
      <c r="HK23" s="54"/>
      <c r="HL23" s="54"/>
      <c r="HM23" s="54"/>
      <c r="HN23" s="54"/>
      <c r="HO23" s="54"/>
      <c r="HP23" s="54"/>
      <c r="HQ23" s="54"/>
      <c r="HR23" s="54"/>
      <c r="HS23" s="54"/>
      <c r="HT23" s="54"/>
      <c r="HU23" s="54"/>
      <c r="HV23" s="54"/>
      <c r="HW23" s="54"/>
      <c r="HX23" s="54"/>
      <c r="HY23" s="54"/>
      <c r="HZ23" s="54"/>
      <c r="IA23" s="54"/>
      <c r="IB23" s="54"/>
      <c r="IC23" s="54"/>
      <c r="ID23" s="54"/>
      <c r="IE23" s="54"/>
      <c r="IF23" s="54"/>
      <c r="IG23" s="54"/>
      <c r="IH23" s="54"/>
      <c r="II23" s="54"/>
      <c r="IJ23" s="54"/>
      <c r="IK23" s="54"/>
      <c r="IL23" s="54"/>
      <c r="IM23" s="54"/>
      <c r="IN23" s="54"/>
      <c r="IO23" s="54"/>
      <c r="IP23" s="54"/>
      <c r="IQ23" s="54"/>
      <c r="IR23" s="54"/>
      <c r="IS23" s="54"/>
      <c r="IT23" s="54"/>
      <c r="IU23" s="54"/>
      <c r="IV23" s="54"/>
    </row>
    <row r="24" spans="1:256" s="55" customFormat="1" x14ac:dyDescent="0.2">
      <c r="A24" s="65" t="s">
        <v>74</v>
      </c>
      <c r="B24" s="71">
        <v>0</v>
      </c>
      <c r="C24" s="72">
        <v>0</v>
      </c>
      <c r="D24" s="71">
        <v>0</v>
      </c>
      <c r="E24" s="72">
        <v>0</v>
      </c>
      <c r="F24" s="71">
        <v>0</v>
      </c>
      <c r="G24" s="72">
        <v>0</v>
      </c>
      <c r="H24" s="71"/>
      <c r="I24" s="72"/>
      <c r="J24" s="71"/>
      <c r="K24" s="72"/>
      <c r="L24" s="71"/>
      <c r="M24" s="72"/>
      <c r="N24" s="71"/>
      <c r="O24" s="72"/>
      <c r="P24" s="71"/>
      <c r="Q24" s="72"/>
      <c r="R24" s="71"/>
      <c r="S24" s="72"/>
      <c r="T24" s="71"/>
      <c r="U24" s="72"/>
      <c r="V24" s="71"/>
      <c r="W24" s="72"/>
      <c r="X24" s="71"/>
      <c r="Y24" s="72"/>
      <c r="Z24" s="71"/>
      <c r="AA24" s="72"/>
      <c r="AB24" s="71"/>
      <c r="AC24" s="72"/>
      <c r="AD24" s="71"/>
      <c r="AE24" s="72"/>
      <c r="AF24" s="71"/>
      <c r="AG24" s="72"/>
      <c r="AH24" s="71"/>
      <c r="AI24" s="72"/>
      <c r="AJ24" s="71"/>
      <c r="AK24" s="72"/>
      <c r="AL24" s="54"/>
      <c r="AM24" s="54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4"/>
      <c r="BA24" s="54"/>
      <c r="BB24" s="54"/>
      <c r="BC24" s="54"/>
      <c r="BD24" s="54"/>
      <c r="BE24" s="54"/>
      <c r="BF24" s="54"/>
      <c r="BG24" s="54"/>
      <c r="BH24" s="54"/>
      <c r="BI24" s="54"/>
      <c r="BJ24" s="54"/>
      <c r="BK24" s="54"/>
      <c r="BL24" s="54"/>
      <c r="BM24" s="54"/>
      <c r="BN24" s="54"/>
      <c r="BO24" s="54"/>
      <c r="BP24" s="54"/>
      <c r="BQ24" s="54"/>
      <c r="BR24" s="54"/>
      <c r="BS24" s="54"/>
      <c r="BT24" s="54"/>
      <c r="BU24" s="54"/>
      <c r="BV24" s="54"/>
      <c r="BW24" s="54"/>
      <c r="BX24" s="54"/>
      <c r="BY24" s="54"/>
      <c r="BZ24" s="54"/>
      <c r="CA24" s="54"/>
      <c r="CB24" s="54"/>
      <c r="CC24" s="54"/>
      <c r="CD24" s="54"/>
      <c r="CE24" s="54"/>
      <c r="CF24" s="54"/>
      <c r="CG24" s="54"/>
      <c r="CH24" s="54"/>
      <c r="CI24" s="54"/>
      <c r="CJ24" s="54"/>
      <c r="CK24" s="54"/>
      <c r="CL24" s="54"/>
      <c r="CM24" s="54"/>
      <c r="CN24" s="54"/>
      <c r="CO24" s="54"/>
      <c r="CP24" s="54"/>
      <c r="CQ24" s="54"/>
      <c r="CR24" s="54"/>
      <c r="CS24" s="54"/>
      <c r="CT24" s="54"/>
      <c r="CU24" s="54"/>
      <c r="CV24" s="54"/>
      <c r="CW24" s="54"/>
      <c r="CX24" s="54"/>
      <c r="CY24" s="54"/>
      <c r="CZ24" s="54"/>
      <c r="DA24" s="54"/>
      <c r="DB24" s="54"/>
      <c r="DC24" s="54"/>
      <c r="DD24" s="54"/>
      <c r="DE24" s="54"/>
      <c r="DF24" s="54"/>
      <c r="DG24" s="54"/>
      <c r="DH24" s="54"/>
      <c r="DI24" s="54"/>
      <c r="DJ24" s="54"/>
      <c r="DK24" s="54"/>
      <c r="DL24" s="54"/>
      <c r="DM24" s="54"/>
      <c r="DN24" s="54"/>
      <c r="DO24" s="54"/>
      <c r="DP24" s="54"/>
      <c r="DQ24" s="54"/>
      <c r="DR24" s="54"/>
      <c r="DS24" s="54"/>
      <c r="DT24" s="54"/>
      <c r="DU24" s="54"/>
      <c r="DV24" s="54"/>
      <c r="DW24" s="54"/>
      <c r="DX24" s="54"/>
      <c r="DY24" s="54"/>
      <c r="DZ24" s="54"/>
      <c r="EA24" s="54"/>
      <c r="EB24" s="54"/>
      <c r="EC24" s="54"/>
      <c r="ED24" s="54"/>
      <c r="EE24" s="54"/>
      <c r="EF24" s="54"/>
      <c r="EG24" s="54"/>
      <c r="EH24" s="54"/>
      <c r="EI24" s="54"/>
      <c r="EJ24" s="54"/>
      <c r="EK24" s="54"/>
      <c r="EL24" s="54"/>
      <c r="EM24" s="54"/>
      <c r="EN24" s="54"/>
      <c r="EO24" s="54"/>
      <c r="EP24" s="54"/>
      <c r="EQ24" s="54"/>
      <c r="ER24" s="54"/>
      <c r="ES24" s="54"/>
      <c r="ET24" s="54"/>
      <c r="EU24" s="54"/>
      <c r="EV24" s="54"/>
      <c r="EW24" s="54"/>
      <c r="EX24" s="54"/>
      <c r="EY24" s="54"/>
      <c r="EZ24" s="54"/>
      <c r="FA24" s="54"/>
      <c r="FB24" s="54"/>
      <c r="FC24" s="54"/>
      <c r="FD24" s="54"/>
      <c r="FE24" s="54"/>
      <c r="FF24" s="54"/>
      <c r="FG24" s="54"/>
      <c r="FH24" s="54"/>
      <c r="FI24" s="54"/>
      <c r="FJ24" s="54"/>
      <c r="FK24" s="54"/>
      <c r="FL24" s="54"/>
      <c r="FM24" s="54"/>
      <c r="FN24" s="54"/>
      <c r="FO24" s="54"/>
      <c r="FP24" s="54"/>
      <c r="FQ24" s="54"/>
      <c r="FR24" s="54"/>
      <c r="FS24" s="54"/>
      <c r="FT24" s="54"/>
      <c r="FU24" s="54"/>
      <c r="FV24" s="54"/>
      <c r="FW24" s="54"/>
      <c r="FX24" s="54"/>
      <c r="FY24" s="54"/>
      <c r="FZ24" s="54"/>
      <c r="GA24" s="54"/>
      <c r="GB24" s="54"/>
      <c r="GC24" s="54"/>
      <c r="GD24" s="54"/>
      <c r="GE24" s="54"/>
      <c r="GF24" s="54"/>
      <c r="GG24" s="54"/>
      <c r="GH24" s="54"/>
      <c r="GI24" s="54"/>
      <c r="GJ24" s="54"/>
      <c r="GK24" s="54"/>
      <c r="GL24" s="54"/>
      <c r="GM24" s="54"/>
      <c r="GN24" s="54"/>
      <c r="GO24" s="54"/>
      <c r="GP24" s="54"/>
      <c r="GQ24" s="54"/>
      <c r="GR24" s="54"/>
      <c r="GS24" s="54"/>
      <c r="GT24" s="54"/>
      <c r="GU24" s="54"/>
      <c r="GV24" s="54"/>
      <c r="GW24" s="54"/>
      <c r="GX24" s="54"/>
      <c r="GY24" s="54"/>
      <c r="GZ24" s="54"/>
      <c r="HA24" s="54"/>
      <c r="HB24" s="54"/>
      <c r="HC24" s="54"/>
      <c r="HD24" s="54"/>
      <c r="HE24" s="54"/>
      <c r="HF24" s="54"/>
      <c r="HG24" s="54"/>
      <c r="HH24" s="54"/>
      <c r="HI24" s="54"/>
      <c r="HJ24" s="54"/>
      <c r="HK24" s="54"/>
      <c r="HL24" s="54"/>
      <c r="HM24" s="54"/>
      <c r="HN24" s="54"/>
      <c r="HO24" s="54"/>
      <c r="HP24" s="54"/>
      <c r="HQ24" s="54"/>
      <c r="HR24" s="54"/>
      <c r="HS24" s="54"/>
      <c r="HT24" s="54"/>
      <c r="HU24" s="54"/>
      <c r="HV24" s="54"/>
      <c r="HW24" s="54"/>
      <c r="HX24" s="54"/>
      <c r="HY24" s="54"/>
      <c r="HZ24" s="54"/>
      <c r="IA24" s="54"/>
      <c r="IB24" s="54"/>
      <c r="IC24" s="54"/>
      <c r="ID24" s="54"/>
      <c r="IE24" s="54"/>
      <c r="IF24" s="54"/>
      <c r="IG24" s="54"/>
      <c r="IH24" s="54"/>
      <c r="II24" s="54"/>
      <c r="IJ24" s="54"/>
      <c r="IK24" s="54"/>
      <c r="IL24" s="54"/>
      <c r="IM24" s="54"/>
      <c r="IN24" s="54"/>
      <c r="IO24" s="54"/>
      <c r="IP24" s="54"/>
      <c r="IQ24" s="54"/>
      <c r="IR24" s="54"/>
      <c r="IS24" s="54"/>
      <c r="IT24" s="54"/>
      <c r="IU24" s="54"/>
      <c r="IV24" s="54"/>
    </row>
    <row r="25" spans="1:256" s="55" customFormat="1" x14ac:dyDescent="0.2">
      <c r="A25" s="65" t="s">
        <v>149</v>
      </c>
      <c r="B25" s="71">
        <v>0</v>
      </c>
      <c r="C25" s="72">
        <v>0</v>
      </c>
      <c r="D25" s="71">
        <v>0</v>
      </c>
      <c r="E25" s="72">
        <v>0</v>
      </c>
      <c r="F25" s="71">
        <v>0</v>
      </c>
      <c r="G25" s="72">
        <v>0</v>
      </c>
      <c r="H25" s="71"/>
      <c r="I25" s="72"/>
      <c r="J25" s="71"/>
      <c r="K25" s="72"/>
      <c r="L25" s="71"/>
      <c r="M25" s="72"/>
      <c r="N25" s="71"/>
      <c r="O25" s="72"/>
      <c r="P25" s="71"/>
      <c r="Q25" s="72"/>
      <c r="R25" s="71"/>
      <c r="S25" s="72"/>
      <c r="T25" s="71"/>
      <c r="U25" s="72"/>
      <c r="V25" s="71"/>
      <c r="W25" s="72"/>
      <c r="X25" s="71"/>
      <c r="Y25" s="72"/>
      <c r="Z25" s="71"/>
      <c r="AA25" s="72"/>
      <c r="AB25" s="71"/>
      <c r="AC25" s="72"/>
      <c r="AD25" s="71"/>
      <c r="AE25" s="72"/>
      <c r="AF25" s="71"/>
      <c r="AG25" s="72"/>
      <c r="AH25" s="71"/>
      <c r="AI25" s="72"/>
      <c r="AJ25" s="71"/>
      <c r="AK25" s="72"/>
      <c r="AL25" s="54"/>
      <c r="AM25" s="54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4"/>
      <c r="BA25" s="54"/>
      <c r="BB25" s="54"/>
      <c r="BC25" s="54"/>
      <c r="BD25" s="54"/>
      <c r="BE25" s="54"/>
      <c r="BF25" s="54"/>
      <c r="BG25" s="54"/>
      <c r="BH25" s="54"/>
      <c r="BI25" s="54"/>
      <c r="BJ25" s="54"/>
      <c r="BK25" s="54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54"/>
      <c r="BX25" s="54"/>
      <c r="BY25" s="54"/>
      <c r="BZ25" s="54"/>
      <c r="CA25" s="54"/>
      <c r="CB25" s="54"/>
      <c r="CC25" s="54"/>
      <c r="CD25" s="54"/>
      <c r="CE25" s="54"/>
      <c r="CF25" s="54"/>
      <c r="CG25" s="54"/>
      <c r="CH25" s="54"/>
      <c r="CI25" s="54"/>
      <c r="CJ25" s="54"/>
      <c r="CK25" s="54"/>
      <c r="CL25" s="54"/>
      <c r="CM25" s="54"/>
      <c r="CN25" s="54"/>
      <c r="CO25" s="54"/>
      <c r="CP25" s="54"/>
      <c r="CQ25" s="54"/>
      <c r="CR25" s="54"/>
      <c r="CS25" s="54"/>
      <c r="CT25" s="54"/>
      <c r="CU25" s="54"/>
      <c r="CV25" s="54"/>
      <c r="CW25" s="54"/>
      <c r="CX25" s="54"/>
      <c r="CY25" s="54"/>
      <c r="CZ25" s="54"/>
      <c r="DA25" s="54"/>
      <c r="DB25" s="54"/>
      <c r="DC25" s="54"/>
      <c r="DD25" s="54"/>
      <c r="DE25" s="54"/>
      <c r="DF25" s="54"/>
      <c r="DG25" s="54"/>
      <c r="DH25" s="54"/>
      <c r="DI25" s="54"/>
      <c r="DJ25" s="54"/>
      <c r="DK25" s="54"/>
      <c r="DL25" s="54"/>
      <c r="DM25" s="54"/>
      <c r="DN25" s="54"/>
      <c r="DO25" s="54"/>
      <c r="DP25" s="54"/>
      <c r="DQ25" s="54"/>
      <c r="DR25" s="54"/>
      <c r="DS25" s="54"/>
      <c r="DT25" s="54"/>
      <c r="DU25" s="54"/>
      <c r="DV25" s="54"/>
      <c r="DW25" s="54"/>
      <c r="DX25" s="54"/>
      <c r="DY25" s="54"/>
      <c r="DZ25" s="54"/>
      <c r="EA25" s="54"/>
      <c r="EB25" s="54"/>
      <c r="EC25" s="54"/>
      <c r="ED25" s="54"/>
      <c r="EE25" s="54"/>
      <c r="EF25" s="54"/>
      <c r="EG25" s="54"/>
      <c r="EH25" s="54"/>
      <c r="EI25" s="54"/>
      <c r="EJ25" s="54"/>
      <c r="EK25" s="54"/>
      <c r="EL25" s="54"/>
      <c r="EM25" s="54"/>
      <c r="EN25" s="54"/>
      <c r="EO25" s="54"/>
      <c r="EP25" s="54"/>
      <c r="EQ25" s="54"/>
      <c r="ER25" s="54"/>
      <c r="ES25" s="54"/>
      <c r="ET25" s="54"/>
      <c r="EU25" s="54"/>
      <c r="EV25" s="54"/>
      <c r="EW25" s="54"/>
      <c r="EX25" s="54"/>
      <c r="EY25" s="54"/>
      <c r="EZ25" s="54"/>
      <c r="FA25" s="54"/>
      <c r="FB25" s="54"/>
      <c r="FC25" s="54"/>
      <c r="FD25" s="54"/>
      <c r="FE25" s="54"/>
      <c r="FF25" s="54"/>
      <c r="FG25" s="54"/>
      <c r="FH25" s="54"/>
      <c r="FI25" s="54"/>
      <c r="FJ25" s="54"/>
      <c r="FK25" s="54"/>
      <c r="FL25" s="54"/>
      <c r="FM25" s="54"/>
      <c r="FN25" s="54"/>
      <c r="FO25" s="54"/>
      <c r="FP25" s="54"/>
      <c r="FQ25" s="54"/>
      <c r="FR25" s="54"/>
      <c r="FS25" s="54"/>
      <c r="FT25" s="54"/>
      <c r="FU25" s="54"/>
      <c r="FV25" s="54"/>
      <c r="FW25" s="54"/>
      <c r="FX25" s="54"/>
      <c r="FY25" s="54"/>
      <c r="FZ25" s="54"/>
      <c r="GA25" s="54"/>
      <c r="GB25" s="54"/>
      <c r="GC25" s="54"/>
      <c r="GD25" s="54"/>
      <c r="GE25" s="54"/>
      <c r="GF25" s="54"/>
      <c r="GG25" s="54"/>
      <c r="GH25" s="54"/>
      <c r="GI25" s="54"/>
      <c r="GJ25" s="54"/>
      <c r="GK25" s="54"/>
      <c r="GL25" s="54"/>
      <c r="GM25" s="54"/>
      <c r="GN25" s="54"/>
      <c r="GO25" s="54"/>
      <c r="GP25" s="54"/>
      <c r="GQ25" s="54"/>
      <c r="GR25" s="54"/>
      <c r="GS25" s="54"/>
      <c r="GT25" s="54"/>
      <c r="GU25" s="54"/>
      <c r="GV25" s="54"/>
      <c r="GW25" s="54"/>
      <c r="GX25" s="54"/>
      <c r="GY25" s="54"/>
      <c r="GZ25" s="54"/>
      <c r="HA25" s="54"/>
      <c r="HB25" s="54"/>
      <c r="HC25" s="54"/>
      <c r="HD25" s="54"/>
      <c r="HE25" s="54"/>
      <c r="HF25" s="54"/>
      <c r="HG25" s="54"/>
      <c r="HH25" s="54"/>
      <c r="HI25" s="54"/>
      <c r="HJ25" s="54"/>
      <c r="HK25" s="54"/>
      <c r="HL25" s="54"/>
      <c r="HM25" s="54"/>
      <c r="HN25" s="54"/>
      <c r="HO25" s="54"/>
      <c r="HP25" s="54"/>
      <c r="HQ25" s="54"/>
      <c r="HR25" s="54"/>
      <c r="HS25" s="54"/>
      <c r="HT25" s="54"/>
      <c r="HU25" s="54"/>
      <c r="HV25" s="54"/>
      <c r="HW25" s="54"/>
      <c r="HX25" s="54"/>
      <c r="HY25" s="54"/>
      <c r="HZ25" s="54"/>
      <c r="IA25" s="54"/>
      <c r="IB25" s="54"/>
      <c r="IC25" s="54"/>
      <c r="ID25" s="54"/>
      <c r="IE25" s="54"/>
      <c r="IF25" s="54"/>
      <c r="IG25" s="54"/>
      <c r="IH25" s="54"/>
      <c r="II25" s="54"/>
      <c r="IJ25" s="54"/>
      <c r="IK25" s="54"/>
      <c r="IL25" s="54"/>
      <c r="IM25" s="54"/>
      <c r="IN25" s="54"/>
      <c r="IO25" s="54"/>
      <c r="IP25" s="54"/>
      <c r="IQ25" s="54"/>
      <c r="IR25" s="54"/>
      <c r="IS25" s="54"/>
      <c r="IT25" s="54"/>
      <c r="IU25" s="54"/>
      <c r="IV25" s="54"/>
    </row>
    <row r="26" spans="1:256" s="55" customFormat="1" x14ac:dyDescent="0.2">
      <c r="A26" s="65" t="s">
        <v>75</v>
      </c>
      <c r="B26" s="71">
        <v>0</v>
      </c>
      <c r="C26" s="72">
        <v>0</v>
      </c>
      <c r="D26" s="71">
        <v>0</v>
      </c>
      <c r="E26" s="72">
        <v>0</v>
      </c>
      <c r="F26" s="71">
        <v>0</v>
      </c>
      <c r="G26" s="72">
        <v>0</v>
      </c>
      <c r="H26" s="71"/>
      <c r="I26" s="72"/>
      <c r="J26" s="71"/>
      <c r="K26" s="72"/>
      <c r="L26" s="71"/>
      <c r="M26" s="72"/>
      <c r="N26" s="71"/>
      <c r="O26" s="72"/>
      <c r="P26" s="71"/>
      <c r="Q26" s="72"/>
      <c r="R26" s="71"/>
      <c r="S26" s="72"/>
      <c r="T26" s="71"/>
      <c r="U26" s="72"/>
      <c r="V26" s="71"/>
      <c r="W26" s="72"/>
      <c r="X26" s="71"/>
      <c r="Y26" s="72"/>
      <c r="Z26" s="71"/>
      <c r="AA26" s="72"/>
      <c r="AB26" s="71"/>
      <c r="AC26" s="72"/>
      <c r="AD26" s="71"/>
      <c r="AE26" s="72"/>
      <c r="AF26" s="71"/>
      <c r="AG26" s="72"/>
      <c r="AH26" s="71"/>
      <c r="AI26" s="72"/>
      <c r="AJ26" s="71"/>
      <c r="AK26" s="72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4"/>
      <c r="CZ26" s="54"/>
      <c r="DA26" s="54"/>
      <c r="DB26" s="54"/>
      <c r="DC26" s="54"/>
      <c r="DD26" s="54"/>
      <c r="DE26" s="54"/>
      <c r="DF26" s="54"/>
      <c r="DG26" s="54"/>
      <c r="DH26" s="54"/>
      <c r="DI26" s="54"/>
      <c r="DJ26" s="54"/>
      <c r="DK26" s="54"/>
      <c r="DL26" s="54"/>
      <c r="DM26" s="54"/>
      <c r="DN26" s="54"/>
      <c r="DO26" s="54"/>
      <c r="DP26" s="54"/>
      <c r="DQ26" s="54"/>
      <c r="DR26" s="54"/>
      <c r="DS26" s="54"/>
      <c r="DT26" s="54"/>
      <c r="DU26" s="54"/>
      <c r="DV26" s="54"/>
      <c r="DW26" s="54"/>
      <c r="DX26" s="54"/>
      <c r="DY26" s="54"/>
      <c r="DZ26" s="54"/>
      <c r="EA26" s="54"/>
      <c r="EB26" s="54"/>
      <c r="EC26" s="54"/>
      <c r="ED26" s="54"/>
      <c r="EE26" s="54"/>
      <c r="EF26" s="54"/>
      <c r="EG26" s="54"/>
      <c r="EH26" s="54"/>
      <c r="EI26" s="54"/>
      <c r="EJ26" s="54"/>
      <c r="EK26" s="54"/>
      <c r="EL26" s="54"/>
      <c r="EM26" s="54"/>
      <c r="EN26" s="54"/>
      <c r="EO26" s="54"/>
      <c r="EP26" s="54"/>
      <c r="EQ26" s="54"/>
      <c r="ER26" s="54"/>
      <c r="ES26" s="54"/>
      <c r="ET26" s="54"/>
      <c r="EU26" s="54"/>
      <c r="EV26" s="54"/>
      <c r="EW26" s="54"/>
      <c r="EX26" s="54"/>
      <c r="EY26" s="54"/>
      <c r="EZ26" s="54"/>
      <c r="FA26" s="54"/>
      <c r="FB26" s="54"/>
      <c r="FC26" s="54"/>
      <c r="FD26" s="54"/>
      <c r="FE26" s="54"/>
      <c r="FF26" s="54"/>
      <c r="FG26" s="54"/>
      <c r="FH26" s="54"/>
      <c r="FI26" s="54"/>
      <c r="FJ26" s="54"/>
      <c r="FK26" s="54"/>
      <c r="FL26" s="54"/>
      <c r="FM26" s="54"/>
      <c r="FN26" s="54"/>
      <c r="FO26" s="54"/>
      <c r="FP26" s="54"/>
      <c r="FQ26" s="54"/>
      <c r="FR26" s="54"/>
      <c r="FS26" s="54"/>
      <c r="FT26" s="54"/>
      <c r="FU26" s="54"/>
      <c r="FV26" s="54"/>
      <c r="FW26" s="54"/>
      <c r="FX26" s="54"/>
      <c r="FY26" s="54"/>
      <c r="FZ26" s="54"/>
      <c r="GA26" s="54"/>
      <c r="GB26" s="54"/>
      <c r="GC26" s="54"/>
      <c r="GD26" s="54"/>
      <c r="GE26" s="54"/>
      <c r="GF26" s="54"/>
      <c r="GG26" s="54"/>
      <c r="GH26" s="54"/>
      <c r="GI26" s="54"/>
      <c r="GJ26" s="54"/>
      <c r="GK26" s="54"/>
      <c r="GL26" s="54"/>
      <c r="GM26" s="54"/>
      <c r="GN26" s="54"/>
      <c r="GO26" s="54"/>
      <c r="GP26" s="54"/>
      <c r="GQ26" s="54"/>
      <c r="GR26" s="54"/>
      <c r="GS26" s="54"/>
      <c r="GT26" s="54"/>
      <c r="GU26" s="54"/>
      <c r="GV26" s="54"/>
      <c r="GW26" s="54"/>
      <c r="GX26" s="54"/>
      <c r="GY26" s="54"/>
      <c r="GZ26" s="54"/>
      <c r="HA26" s="54"/>
      <c r="HB26" s="54"/>
      <c r="HC26" s="54"/>
      <c r="HD26" s="54"/>
      <c r="HE26" s="54"/>
      <c r="HF26" s="54"/>
      <c r="HG26" s="54"/>
      <c r="HH26" s="54"/>
      <c r="HI26" s="54"/>
      <c r="HJ26" s="54"/>
      <c r="HK26" s="54"/>
      <c r="HL26" s="54"/>
      <c r="HM26" s="54"/>
      <c r="HN26" s="54"/>
      <c r="HO26" s="54"/>
      <c r="HP26" s="54"/>
      <c r="HQ26" s="54"/>
      <c r="HR26" s="54"/>
      <c r="HS26" s="54"/>
      <c r="HT26" s="54"/>
      <c r="HU26" s="54"/>
      <c r="HV26" s="54"/>
      <c r="HW26" s="54"/>
      <c r="HX26" s="54"/>
      <c r="HY26" s="54"/>
      <c r="HZ26" s="54"/>
      <c r="IA26" s="54"/>
      <c r="IB26" s="54"/>
      <c r="IC26" s="54"/>
      <c r="ID26" s="54"/>
      <c r="IE26" s="54"/>
      <c r="IF26" s="54"/>
      <c r="IG26" s="54"/>
      <c r="IH26" s="54"/>
      <c r="II26" s="54"/>
      <c r="IJ26" s="54"/>
      <c r="IK26" s="54"/>
      <c r="IL26" s="54"/>
      <c r="IM26" s="54"/>
      <c r="IN26" s="54"/>
      <c r="IO26" s="54"/>
      <c r="IP26" s="54"/>
      <c r="IQ26" s="54"/>
      <c r="IR26" s="54"/>
      <c r="IS26" s="54"/>
      <c r="IT26" s="54"/>
      <c r="IU26" s="54"/>
      <c r="IV26" s="54"/>
    </row>
    <row r="27" spans="1:256" s="55" customFormat="1" x14ac:dyDescent="0.2">
      <c r="A27" s="65" t="s">
        <v>77</v>
      </c>
      <c r="B27" s="71">
        <v>0</v>
      </c>
      <c r="C27" s="72">
        <v>0</v>
      </c>
      <c r="D27" s="71">
        <v>0</v>
      </c>
      <c r="E27" s="72">
        <v>0</v>
      </c>
      <c r="F27" s="71">
        <v>0</v>
      </c>
      <c r="G27" s="72">
        <v>0</v>
      </c>
      <c r="H27" s="71"/>
      <c r="I27" s="72"/>
      <c r="J27" s="71"/>
      <c r="K27" s="72"/>
      <c r="L27" s="71"/>
      <c r="M27" s="72"/>
      <c r="N27" s="71"/>
      <c r="O27" s="72"/>
      <c r="P27" s="71"/>
      <c r="Q27" s="72"/>
      <c r="R27" s="71"/>
      <c r="S27" s="72"/>
      <c r="T27" s="71"/>
      <c r="U27" s="72"/>
      <c r="V27" s="71"/>
      <c r="W27" s="72"/>
      <c r="X27" s="71"/>
      <c r="Y27" s="72"/>
      <c r="Z27" s="71"/>
      <c r="AA27" s="72"/>
      <c r="AB27" s="71"/>
      <c r="AC27" s="72"/>
      <c r="AD27" s="71"/>
      <c r="AE27" s="72"/>
      <c r="AF27" s="71"/>
      <c r="AG27" s="72"/>
      <c r="AH27" s="71"/>
      <c r="AI27" s="72"/>
      <c r="AJ27" s="71"/>
      <c r="AK27" s="72"/>
      <c r="AL27" s="54"/>
      <c r="AM27" s="54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4"/>
      <c r="BA27" s="54"/>
      <c r="BB27" s="54"/>
      <c r="BC27" s="54"/>
      <c r="BD27" s="54"/>
      <c r="BE27" s="54"/>
      <c r="BF27" s="54"/>
      <c r="BG27" s="54"/>
      <c r="BH27" s="54"/>
      <c r="BI27" s="54"/>
      <c r="BJ27" s="54"/>
      <c r="BK27" s="54"/>
      <c r="BL27" s="54"/>
      <c r="BM27" s="54"/>
      <c r="BN27" s="54"/>
      <c r="BO27" s="54"/>
      <c r="BP27" s="54"/>
      <c r="BQ27" s="54"/>
      <c r="BR27" s="54"/>
      <c r="BS27" s="54"/>
      <c r="BT27" s="54"/>
      <c r="BU27" s="54"/>
      <c r="BV27" s="54"/>
      <c r="BW27" s="54"/>
      <c r="BX27" s="54"/>
      <c r="BY27" s="54"/>
      <c r="BZ27" s="54"/>
      <c r="CA27" s="54"/>
      <c r="CB27" s="54"/>
      <c r="CC27" s="54"/>
      <c r="CD27" s="54"/>
      <c r="CE27" s="54"/>
      <c r="CF27" s="54"/>
      <c r="CG27" s="54"/>
      <c r="CH27" s="54"/>
      <c r="CI27" s="54"/>
      <c r="CJ27" s="54"/>
      <c r="CK27" s="54"/>
      <c r="CL27" s="54"/>
      <c r="CM27" s="54"/>
      <c r="CN27" s="54"/>
      <c r="CO27" s="54"/>
      <c r="CP27" s="54"/>
      <c r="CQ27" s="54"/>
      <c r="CR27" s="54"/>
      <c r="CS27" s="54"/>
      <c r="CT27" s="54"/>
      <c r="CU27" s="54"/>
      <c r="CV27" s="54"/>
      <c r="CW27" s="54"/>
      <c r="CX27" s="54"/>
      <c r="CY27" s="54"/>
      <c r="CZ27" s="54"/>
      <c r="DA27" s="54"/>
      <c r="DB27" s="54"/>
      <c r="DC27" s="54"/>
      <c r="DD27" s="54"/>
      <c r="DE27" s="54"/>
      <c r="DF27" s="54"/>
      <c r="DG27" s="54"/>
      <c r="DH27" s="54"/>
      <c r="DI27" s="54"/>
      <c r="DJ27" s="54"/>
      <c r="DK27" s="54"/>
      <c r="DL27" s="54"/>
      <c r="DM27" s="54"/>
      <c r="DN27" s="54"/>
      <c r="DO27" s="54"/>
      <c r="DP27" s="54"/>
      <c r="DQ27" s="54"/>
      <c r="DR27" s="54"/>
      <c r="DS27" s="54"/>
      <c r="DT27" s="54"/>
      <c r="DU27" s="54"/>
      <c r="DV27" s="54"/>
      <c r="DW27" s="54"/>
      <c r="DX27" s="54"/>
      <c r="DY27" s="54"/>
      <c r="DZ27" s="54"/>
      <c r="EA27" s="54"/>
      <c r="EB27" s="54"/>
      <c r="EC27" s="54"/>
      <c r="ED27" s="54"/>
      <c r="EE27" s="54"/>
      <c r="EF27" s="54"/>
      <c r="EG27" s="54"/>
      <c r="EH27" s="54"/>
      <c r="EI27" s="54"/>
      <c r="EJ27" s="54"/>
      <c r="EK27" s="54"/>
      <c r="EL27" s="54"/>
      <c r="EM27" s="54"/>
      <c r="EN27" s="54"/>
      <c r="EO27" s="54"/>
      <c r="EP27" s="54"/>
      <c r="EQ27" s="54"/>
      <c r="ER27" s="54"/>
      <c r="ES27" s="54"/>
      <c r="ET27" s="54"/>
      <c r="EU27" s="54"/>
      <c r="EV27" s="54"/>
      <c r="EW27" s="54"/>
      <c r="EX27" s="54"/>
      <c r="EY27" s="54"/>
      <c r="EZ27" s="54"/>
      <c r="FA27" s="54"/>
      <c r="FB27" s="54"/>
      <c r="FC27" s="54"/>
      <c r="FD27" s="54"/>
      <c r="FE27" s="54"/>
      <c r="FF27" s="54"/>
      <c r="FG27" s="54"/>
      <c r="FH27" s="54"/>
      <c r="FI27" s="54"/>
      <c r="FJ27" s="54"/>
      <c r="FK27" s="54"/>
      <c r="FL27" s="54"/>
      <c r="FM27" s="54"/>
      <c r="FN27" s="54"/>
      <c r="FO27" s="54"/>
      <c r="FP27" s="54"/>
      <c r="FQ27" s="54"/>
      <c r="FR27" s="54"/>
      <c r="FS27" s="54"/>
      <c r="FT27" s="54"/>
      <c r="FU27" s="54"/>
      <c r="FV27" s="54"/>
      <c r="FW27" s="54"/>
      <c r="FX27" s="54"/>
      <c r="FY27" s="54"/>
      <c r="FZ27" s="54"/>
      <c r="GA27" s="54"/>
      <c r="GB27" s="54"/>
      <c r="GC27" s="54"/>
      <c r="GD27" s="54"/>
      <c r="GE27" s="54"/>
      <c r="GF27" s="54"/>
      <c r="GG27" s="54"/>
      <c r="GH27" s="54"/>
      <c r="GI27" s="54"/>
      <c r="GJ27" s="54"/>
      <c r="GK27" s="54"/>
      <c r="GL27" s="54"/>
      <c r="GM27" s="54"/>
      <c r="GN27" s="54"/>
      <c r="GO27" s="54"/>
      <c r="GP27" s="54"/>
      <c r="GQ27" s="54"/>
      <c r="GR27" s="54"/>
      <c r="GS27" s="54"/>
      <c r="GT27" s="54"/>
      <c r="GU27" s="54"/>
      <c r="GV27" s="54"/>
      <c r="GW27" s="54"/>
      <c r="GX27" s="54"/>
      <c r="GY27" s="54"/>
      <c r="GZ27" s="54"/>
      <c r="HA27" s="54"/>
      <c r="HB27" s="54"/>
      <c r="HC27" s="54"/>
      <c r="HD27" s="54"/>
      <c r="HE27" s="54"/>
      <c r="HF27" s="54"/>
      <c r="HG27" s="54"/>
      <c r="HH27" s="54"/>
      <c r="HI27" s="54"/>
      <c r="HJ27" s="54"/>
      <c r="HK27" s="54"/>
      <c r="HL27" s="54"/>
      <c r="HM27" s="54"/>
      <c r="HN27" s="54"/>
      <c r="HO27" s="54"/>
      <c r="HP27" s="54"/>
      <c r="HQ27" s="54"/>
      <c r="HR27" s="54"/>
      <c r="HS27" s="54"/>
      <c r="HT27" s="54"/>
      <c r="HU27" s="54"/>
      <c r="HV27" s="54"/>
      <c r="HW27" s="54"/>
      <c r="HX27" s="54"/>
      <c r="HY27" s="54"/>
      <c r="HZ27" s="54"/>
      <c r="IA27" s="54"/>
      <c r="IB27" s="54"/>
      <c r="IC27" s="54"/>
      <c r="ID27" s="54"/>
      <c r="IE27" s="54"/>
      <c r="IF27" s="54"/>
      <c r="IG27" s="54"/>
      <c r="IH27" s="54"/>
      <c r="II27" s="54"/>
      <c r="IJ27" s="54"/>
      <c r="IK27" s="54"/>
      <c r="IL27" s="54"/>
      <c r="IM27" s="54"/>
      <c r="IN27" s="54"/>
      <c r="IO27" s="54"/>
      <c r="IP27" s="54"/>
      <c r="IQ27" s="54"/>
      <c r="IR27" s="54"/>
      <c r="IS27" s="54"/>
      <c r="IT27" s="54"/>
      <c r="IU27" s="54"/>
      <c r="IV27" s="54"/>
    </row>
    <row r="28" spans="1:256" s="55" customFormat="1" x14ac:dyDescent="0.2">
      <c r="A28" s="65" t="s">
        <v>78</v>
      </c>
      <c r="B28" s="71">
        <v>0.3</v>
      </c>
      <c r="C28" s="72">
        <v>0.5</v>
      </c>
      <c r="D28" s="71">
        <v>0.22</v>
      </c>
      <c r="E28" s="72">
        <v>0</v>
      </c>
      <c r="F28" s="71">
        <v>0.05</v>
      </c>
      <c r="G28" s="72">
        <v>0</v>
      </c>
      <c r="H28" s="71"/>
      <c r="I28" s="72"/>
      <c r="J28" s="71"/>
      <c r="K28" s="72"/>
      <c r="L28" s="71"/>
      <c r="M28" s="72"/>
      <c r="N28" s="71"/>
      <c r="O28" s="72"/>
      <c r="P28" s="71"/>
      <c r="Q28" s="72"/>
      <c r="R28" s="71"/>
      <c r="S28" s="72"/>
      <c r="T28" s="71"/>
      <c r="U28" s="72"/>
      <c r="V28" s="71"/>
      <c r="W28" s="72"/>
      <c r="X28" s="71"/>
      <c r="Y28" s="72"/>
      <c r="Z28" s="71"/>
      <c r="AA28" s="72"/>
      <c r="AB28" s="71"/>
      <c r="AC28" s="72"/>
      <c r="AD28" s="71"/>
      <c r="AE28" s="72"/>
      <c r="AF28" s="71"/>
      <c r="AG28" s="72"/>
      <c r="AH28" s="71"/>
      <c r="AI28" s="72"/>
      <c r="AJ28" s="71"/>
      <c r="AK28" s="72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4"/>
      <c r="BL28" s="54"/>
      <c r="BM28" s="54"/>
      <c r="BN28" s="54"/>
      <c r="BO28" s="54"/>
      <c r="BP28" s="54"/>
      <c r="BQ28" s="54"/>
      <c r="BR28" s="54"/>
      <c r="BS28" s="54"/>
      <c r="BT28" s="54"/>
      <c r="BU28" s="54"/>
      <c r="BV28" s="54"/>
      <c r="BW28" s="54"/>
      <c r="BX28" s="54"/>
      <c r="BY28" s="54"/>
      <c r="BZ28" s="54"/>
      <c r="CA28" s="54"/>
      <c r="CB28" s="54"/>
      <c r="CC28" s="54"/>
      <c r="CD28" s="54"/>
      <c r="CE28" s="54"/>
      <c r="CF28" s="54"/>
      <c r="CG28" s="54"/>
      <c r="CH28" s="54"/>
      <c r="CI28" s="54"/>
      <c r="CJ28" s="54"/>
      <c r="CK28" s="54"/>
      <c r="CL28" s="54"/>
      <c r="CM28" s="54"/>
      <c r="CN28" s="54"/>
      <c r="CO28" s="54"/>
      <c r="CP28" s="54"/>
      <c r="CQ28" s="54"/>
      <c r="CR28" s="54"/>
      <c r="CS28" s="54"/>
      <c r="CT28" s="54"/>
      <c r="CU28" s="54"/>
      <c r="CV28" s="54"/>
      <c r="CW28" s="54"/>
      <c r="CX28" s="54"/>
      <c r="CY28" s="54"/>
      <c r="CZ28" s="54"/>
      <c r="DA28" s="54"/>
      <c r="DB28" s="54"/>
      <c r="DC28" s="54"/>
      <c r="DD28" s="54"/>
      <c r="DE28" s="54"/>
      <c r="DF28" s="54"/>
      <c r="DG28" s="54"/>
      <c r="DH28" s="54"/>
      <c r="DI28" s="54"/>
      <c r="DJ28" s="54"/>
      <c r="DK28" s="54"/>
      <c r="DL28" s="54"/>
      <c r="DM28" s="54"/>
      <c r="DN28" s="54"/>
      <c r="DO28" s="54"/>
      <c r="DP28" s="54"/>
      <c r="DQ28" s="54"/>
      <c r="DR28" s="54"/>
      <c r="DS28" s="54"/>
      <c r="DT28" s="54"/>
      <c r="DU28" s="54"/>
      <c r="DV28" s="54"/>
      <c r="DW28" s="54"/>
      <c r="DX28" s="54"/>
      <c r="DY28" s="54"/>
      <c r="DZ28" s="54"/>
      <c r="EA28" s="54"/>
      <c r="EB28" s="54"/>
      <c r="EC28" s="54"/>
      <c r="ED28" s="54"/>
      <c r="EE28" s="54"/>
      <c r="EF28" s="54"/>
      <c r="EG28" s="54"/>
      <c r="EH28" s="54"/>
      <c r="EI28" s="54"/>
      <c r="EJ28" s="54"/>
      <c r="EK28" s="54"/>
      <c r="EL28" s="54"/>
      <c r="EM28" s="54"/>
      <c r="EN28" s="54"/>
      <c r="EO28" s="54"/>
      <c r="EP28" s="54"/>
      <c r="EQ28" s="54"/>
      <c r="ER28" s="54"/>
      <c r="ES28" s="54"/>
      <c r="ET28" s="54"/>
      <c r="EU28" s="54"/>
      <c r="EV28" s="54"/>
      <c r="EW28" s="54"/>
      <c r="EX28" s="54"/>
      <c r="EY28" s="54"/>
      <c r="EZ28" s="54"/>
      <c r="FA28" s="54"/>
      <c r="FB28" s="54"/>
      <c r="FC28" s="54"/>
      <c r="FD28" s="54"/>
      <c r="FE28" s="54"/>
      <c r="FF28" s="54"/>
      <c r="FG28" s="54"/>
      <c r="FH28" s="54"/>
      <c r="FI28" s="54"/>
      <c r="FJ28" s="54"/>
      <c r="FK28" s="54"/>
      <c r="FL28" s="54"/>
      <c r="FM28" s="54"/>
      <c r="FN28" s="54"/>
      <c r="FO28" s="54"/>
      <c r="FP28" s="54"/>
      <c r="FQ28" s="54"/>
      <c r="FR28" s="54"/>
      <c r="FS28" s="54"/>
      <c r="FT28" s="54"/>
      <c r="FU28" s="54"/>
      <c r="FV28" s="54"/>
      <c r="FW28" s="54"/>
      <c r="FX28" s="54"/>
      <c r="FY28" s="54"/>
      <c r="FZ28" s="54"/>
      <c r="GA28" s="54"/>
      <c r="GB28" s="54"/>
      <c r="GC28" s="54"/>
      <c r="GD28" s="54"/>
      <c r="GE28" s="54"/>
      <c r="GF28" s="54"/>
      <c r="GG28" s="54"/>
      <c r="GH28" s="54"/>
      <c r="GI28" s="54"/>
      <c r="GJ28" s="54"/>
      <c r="GK28" s="54"/>
      <c r="GL28" s="54"/>
      <c r="GM28" s="54"/>
      <c r="GN28" s="54"/>
      <c r="GO28" s="54"/>
      <c r="GP28" s="54"/>
      <c r="GQ28" s="54"/>
      <c r="GR28" s="54"/>
      <c r="GS28" s="54"/>
      <c r="GT28" s="54"/>
      <c r="GU28" s="54"/>
      <c r="GV28" s="54"/>
      <c r="GW28" s="54"/>
      <c r="GX28" s="54"/>
      <c r="GY28" s="54"/>
      <c r="GZ28" s="54"/>
      <c r="HA28" s="54"/>
      <c r="HB28" s="54"/>
      <c r="HC28" s="54"/>
      <c r="HD28" s="54"/>
      <c r="HE28" s="54"/>
      <c r="HF28" s="54"/>
      <c r="HG28" s="54"/>
      <c r="HH28" s="54"/>
      <c r="HI28" s="54"/>
      <c r="HJ28" s="54"/>
      <c r="HK28" s="54"/>
      <c r="HL28" s="54"/>
      <c r="HM28" s="54"/>
      <c r="HN28" s="54"/>
      <c r="HO28" s="54"/>
      <c r="HP28" s="54"/>
      <c r="HQ28" s="54"/>
      <c r="HR28" s="54"/>
      <c r="HS28" s="54"/>
      <c r="HT28" s="54"/>
      <c r="HU28" s="54"/>
      <c r="HV28" s="54"/>
      <c r="HW28" s="54"/>
      <c r="HX28" s="54"/>
      <c r="HY28" s="54"/>
      <c r="HZ28" s="54"/>
      <c r="IA28" s="54"/>
      <c r="IB28" s="54"/>
      <c r="IC28" s="54"/>
      <c r="ID28" s="54"/>
      <c r="IE28" s="54"/>
      <c r="IF28" s="54"/>
      <c r="IG28" s="54"/>
      <c r="IH28" s="54"/>
      <c r="II28" s="54"/>
      <c r="IJ28" s="54"/>
      <c r="IK28" s="54"/>
      <c r="IL28" s="54"/>
      <c r="IM28" s="54"/>
      <c r="IN28" s="54"/>
      <c r="IO28" s="54"/>
      <c r="IP28" s="54"/>
      <c r="IQ28" s="54"/>
      <c r="IR28" s="54"/>
      <c r="IS28" s="54"/>
      <c r="IT28" s="54"/>
      <c r="IU28" s="54"/>
      <c r="IV28" s="54"/>
    </row>
    <row r="29" spans="1:256" s="55" customFormat="1" x14ac:dyDescent="0.2">
      <c r="A29" s="65" t="s">
        <v>150</v>
      </c>
      <c r="B29" s="71">
        <v>0.62</v>
      </c>
      <c r="C29" s="72">
        <v>0.2</v>
      </c>
      <c r="D29" s="71">
        <v>0</v>
      </c>
      <c r="E29" s="72">
        <v>0</v>
      </c>
      <c r="F29" s="71">
        <v>0</v>
      </c>
      <c r="G29" s="72">
        <v>0</v>
      </c>
      <c r="H29" s="71"/>
      <c r="I29" s="72"/>
      <c r="J29" s="71"/>
      <c r="K29" s="72"/>
      <c r="L29" s="71"/>
      <c r="M29" s="72"/>
      <c r="N29" s="71"/>
      <c r="O29" s="72"/>
      <c r="P29" s="71"/>
      <c r="Q29" s="72"/>
      <c r="R29" s="71"/>
      <c r="S29" s="72"/>
      <c r="T29" s="71"/>
      <c r="U29" s="72"/>
      <c r="V29" s="71"/>
      <c r="W29" s="72"/>
      <c r="X29" s="71"/>
      <c r="Y29" s="72"/>
      <c r="Z29" s="71"/>
      <c r="AA29" s="72"/>
      <c r="AB29" s="71"/>
      <c r="AC29" s="72"/>
      <c r="AD29" s="71"/>
      <c r="AE29" s="72"/>
      <c r="AF29" s="71"/>
      <c r="AG29" s="72"/>
      <c r="AH29" s="71"/>
      <c r="AI29" s="72"/>
      <c r="AJ29" s="71"/>
      <c r="AK29" s="72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4"/>
      <c r="CD29" s="54"/>
      <c r="CE29" s="54"/>
      <c r="CF29" s="54"/>
      <c r="CG29" s="54"/>
      <c r="CH29" s="54"/>
      <c r="CI29" s="54"/>
      <c r="CJ29" s="54"/>
      <c r="CK29" s="54"/>
      <c r="CL29" s="54"/>
      <c r="CM29" s="54"/>
      <c r="CN29" s="54"/>
      <c r="CO29" s="54"/>
      <c r="CP29" s="54"/>
      <c r="CQ29" s="54"/>
      <c r="CR29" s="54"/>
      <c r="CS29" s="54"/>
      <c r="CT29" s="54"/>
      <c r="CU29" s="54"/>
      <c r="CV29" s="54"/>
      <c r="CW29" s="54"/>
      <c r="CX29" s="54"/>
      <c r="CY29" s="54"/>
      <c r="CZ29" s="54"/>
      <c r="DA29" s="54"/>
      <c r="DB29" s="54"/>
      <c r="DC29" s="54"/>
      <c r="DD29" s="54"/>
      <c r="DE29" s="54"/>
      <c r="DF29" s="54"/>
      <c r="DG29" s="54"/>
      <c r="DH29" s="54"/>
      <c r="DI29" s="54"/>
      <c r="DJ29" s="54"/>
      <c r="DK29" s="54"/>
      <c r="DL29" s="54"/>
      <c r="DM29" s="54"/>
      <c r="DN29" s="54"/>
      <c r="DO29" s="54"/>
      <c r="DP29" s="54"/>
      <c r="DQ29" s="54"/>
      <c r="DR29" s="54"/>
      <c r="DS29" s="54"/>
      <c r="DT29" s="54"/>
      <c r="DU29" s="54"/>
      <c r="DV29" s="54"/>
      <c r="DW29" s="54"/>
      <c r="DX29" s="54"/>
      <c r="DY29" s="54"/>
      <c r="DZ29" s="54"/>
      <c r="EA29" s="54"/>
      <c r="EB29" s="54"/>
      <c r="EC29" s="54"/>
      <c r="ED29" s="54"/>
      <c r="EE29" s="54"/>
      <c r="EF29" s="54"/>
      <c r="EG29" s="54"/>
      <c r="EH29" s="54"/>
      <c r="EI29" s="54"/>
      <c r="EJ29" s="54"/>
      <c r="EK29" s="54"/>
      <c r="EL29" s="54"/>
      <c r="EM29" s="54"/>
      <c r="EN29" s="54"/>
      <c r="EO29" s="54"/>
      <c r="EP29" s="54"/>
      <c r="EQ29" s="54"/>
      <c r="ER29" s="54"/>
      <c r="ES29" s="54"/>
      <c r="ET29" s="54"/>
      <c r="EU29" s="54"/>
      <c r="EV29" s="54"/>
      <c r="EW29" s="54"/>
      <c r="EX29" s="54"/>
      <c r="EY29" s="54"/>
      <c r="EZ29" s="54"/>
      <c r="FA29" s="54"/>
      <c r="FB29" s="54"/>
      <c r="FC29" s="54"/>
      <c r="FD29" s="54"/>
      <c r="FE29" s="54"/>
      <c r="FF29" s="54"/>
      <c r="FG29" s="54"/>
      <c r="FH29" s="54"/>
      <c r="FI29" s="54"/>
      <c r="FJ29" s="54"/>
      <c r="FK29" s="54"/>
      <c r="FL29" s="54"/>
      <c r="FM29" s="54"/>
      <c r="FN29" s="54"/>
      <c r="FO29" s="54"/>
      <c r="FP29" s="54"/>
      <c r="FQ29" s="54"/>
      <c r="FR29" s="54"/>
      <c r="FS29" s="54"/>
      <c r="FT29" s="54"/>
      <c r="FU29" s="54"/>
      <c r="FV29" s="54"/>
      <c r="FW29" s="54"/>
      <c r="FX29" s="54"/>
      <c r="FY29" s="54"/>
      <c r="FZ29" s="54"/>
      <c r="GA29" s="54"/>
      <c r="GB29" s="54"/>
      <c r="GC29" s="54"/>
      <c r="GD29" s="54"/>
      <c r="GE29" s="54"/>
      <c r="GF29" s="54"/>
      <c r="GG29" s="54"/>
      <c r="GH29" s="54"/>
      <c r="GI29" s="54"/>
      <c r="GJ29" s="54"/>
      <c r="GK29" s="54"/>
      <c r="GL29" s="54"/>
      <c r="GM29" s="54"/>
      <c r="GN29" s="54"/>
      <c r="GO29" s="54"/>
      <c r="GP29" s="54"/>
      <c r="GQ29" s="54"/>
      <c r="GR29" s="54"/>
      <c r="GS29" s="54"/>
      <c r="GT29" s="54"/>
      <c r="GU29" s="54"/>
      <c r="GV29" s="54"/>
      <c r="GW29" s="54"/>
      <c r="GX29" s="54"/>
      <c r="GY29" s="54"/>
      <c r="GZ29" s="54"/>
      <c r="HA29" s="54"/>
      <c r="HB29" s="54"/>
      <c r="HC29" s="54"/>
      <c r="HD29" s="54"/>
      <c r="HE29" s="54"/>
      <c r="HF29" s="54"/>
      <c r="HG29" s="54"/>
      <c r="HH29" s="54"/>
      <c r="HI29" s="54"/>
      <c r="HJ29" s="54"/>
      <c r="HK29" s="54"/>
      <c r="HL29" s="54"/>
      <c r="HM29" s="54"/>
      <c r="HN29" s="54"/>
      <c r="HO29" s="54"/>
      <c r="HP29" s="54"/>
      <c r="HQ29" s="54"/>
      <c r="HR29" s="54"/>
      <c r="HS29" s="54"/>
      <c r="HT29" s="54"/>
      <c r="HU29" s="54"/>
      <c r="HV29" s="54"/>
      <c r="HW29" s="54"/>
      <c r="HX29" s="54"/>
      <c r="HY29" s="54"/>
      <c r="HZ29" s="54"/>
      <c r="IA29" s="54"/>
      <c r="IB29" s="54"/>
      <c r="IC29" s="54"/>
      <c r="ID29" s="54"/>
      <c r="IE29" s="54"/>
      <c r="IF29" s="54"/>
      <c r="IG29" s="54"/>
      <c r="IH29" s="54"/>
      <c r="II29" s="54"/>
      <c r="IJ29" s="54"/>
      <c r="IK29" s="54"/>
      <c r="IL29" s="54"/>
      <c r="IM29" s="54"/>
      <c r="IN29" s="54"/>
      <c r="IO29" s="54"/>
      <c r="IP29" s="54"/>
      <c r="IQ29" s="54"/>
      <c r="IR29" s="54"/>
      <c r="IS29" s="54"/>
      <c r="IT29" s="54"/>
      <c r="IU29" s="54"/>
      <c r="IV29" s="54"/>
    </row>
    <row r="30" spans="1:256" s="55" customFormat="1" x14ac:dyDescent="0.2">
      <c r="A30" s="65" t="s">
        <v>151</v>
      </c>
      <c r="B30" s="71">
        <v>0.5</v>
      </c>
      <c r="C30" s="72">
        <v>0.33</v>
      </c>
      <c r="D30" s="71">
        <v>0.24</v>
      </c>
      <c r="E30" s="72">
        <v>0</v>
      </c>
      <c r="F30" s="71">
        <v>0.09</v>
      </c>
      <c r="G30" s="72">
        <v>0</v>
      </c>
      <c r="H30" s="71"/>
      <c r="I30" s="72"/>
      <c r="J30" s="71"/>
      <c r="K30" s="72"/>
      <c r="L30" s="71"/>
      <c r="M30" s="72"/>
      <c r="N30" s="71"/>
      <c r="O30" s="72"/>
      <c r="P30" s="71"/>
      <c r="Q30" s="72"/>
      <c r="R30" s="71"/>
      <c r="S30" s="72"/>
      <c r="T30" s="71"/>
      <c r="U30" s="72"/>
      <c r="V30" s="71"/>
      <c r="W30" s="72"/>
      <c r="X30" s="71"/>
      <c r="Y30" s="72"/>
      <c r="Z30" s="71"/>
      <c r="AA30" s="72"/>
      <c r="AB30" s="71"/>
      <c r="AC30" s="72"/>
      <c r="AD30" s="71"/>
      <c r="AE30" s="72"/>
      <c r="AF30" s="71"/>
      <c r="AG30" s="72"/>
      <c r="AH30" s="71"/>
      <c r="AI30" s="72"/>
      <c r="AJ30" s="71"/>
      <c r="AK30" s="72"/>
      <c r="AL30" s="54"/>
      <c r="AM30" s="54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4"/>
      <c r="BA30" s="54"/>
      <c r="BB30" s="54"/>
      <c r="BC30" s="54"/>
      <c r="BD30" s="54"/>
      <c r="BE30" s="54"/>
      <c r="BF30" s="54"/>
      <c r="BG30" s="54"/>
      <c r="BH30" s="54"/>
      <c r="BI30" s="54"/>
      <c r="BJ30" s="54"/>
      <c r="BK30" s="54"/>
      <c r="BL30" s="54"/>
      <c r="BM30" s="54"/>
      <c r="BN30" s="54"/>
      <c r="BO30" s="54"/>
      <c r="BP30" s="54"/>
      <c r="BQ30" s="54"/>
      <c r="BR30" s="54"/>
      <c r="BS30" s="54"/>
      <c r="BT30" s="54"/>
      <c r="BU30" s="54"/>
      <c r="BV30" s="54"/>
      <c r="BW30" s="54"/>
      <c r="BX30" s="54"/>
      <c r="BY30" s="54"/>
      <c r="BZ30" s="54"/>
      <c r="CA30" s="54"/>
      <c r="CB30" s="54"/>
      <c r="CC30" s="54"/>
      <c r="CD30" s="54"/>
      <c r="CE30" s="54"/>
      <c r="CF30" s="54"/>
      <c r="CG30" s="54"/>
      <c r="CH30" s="54"/>
      <c r="CI30" s="54"/>
      <c r="CJ30" s="54"/>
      <c r="CK30" s="54"/>
      <c r="CL30" s="54"/>
      <c r="CM30" s="54"/>
      <c r="CN30" s="54"/>
      <c r="CO30" s="54"/>
      <c r="CP30" s="54"/>
      <c r="CQ30" s="54"/>
      <c r="CR30" s="54"/>
      <c r="CS30" s="54"/>
      <c r="CT30" s="54"/>
      <c r="CU30" s="54"/>
      <c r="CV30" s="54"/>
      <c r="CW30" s="54"/>
      <c r="CX30" s="54"/>
      <c r="CY30" s="54"/>
      <c r="CZ30" s="54"/>
      <c r="DA30" s="54"/>
      <c r="DB30" s="54"/>
      <c r="DC30" s="54"/>
      <c r="DD30" s="54"/>
      <c r="DE30" s="54"/>
      <c r="DF30" s="54"/>
      <c r="DG30" s="54"/>
      <c r="DH30" s="54"/>
      <c r="DI30" s="54"/>
      <c r="DJ30" s="54"/>
      <c r="DK30" s="54"/>
      <c r="DL30" s="54"/>
      <c r="DM30" s="54"/>
      <c r="DN30" s="54"/>
      <c r="DO30" s="54"/>
      <c r="DP30" s="54"/>
      <c r="DQ30" s="54"/>
      <c r="DR30" s="54"/>
      <c r="DS30" s="54"/>
      <c r="DT30" s="54"/>
      <c r="DU30" s="54"/>
      <c r="DV30" s="54"/>
      <c r="DW30" s="54"/>
      <c r="DX30" s="54"/>
      <c r="DY30" s="54"/>
      <c r="DZ30" s="54"/>
      <c r="EA30" s="54"/>
      <c r="EB30" s="54"/>
      <c r="EC30" s="54"/>
      <c r="ED30" s="54"/>
      <c r="EE30" s="54"/>
      <c r="EF30" s="54"/>
      <c r="EG30" s="54"/>
      <c r="EH30" s="54"/>
      <c r="EI30" s="54"/>
      <c r="EJ30" s="54"/>
      <c r="EK30" s="54"/>
      <c r="EL30" s="54"/>
      <c r="EM30" s="54"/>
      <c r="EN30" s="54"/>
      <c r="EO30" s="54"/>
      <c r="EP30" s="54"/>
      <c r="EQ30" s="54"/>
      <c r="ER30" s="54"/>
      <c r="ES30" s="54"/>
      <c r="ET30" s="54"/>
      <c r="EU30" s="54"/>
      <c r="EV30" s="54"/>
      <c r="EW30" s="54"/>
      <c r="EX30" s="54"/>
      <c r="EY30" s="54"/>
      <c r="EZ30" s="54"/>
      <c r="FA30" s="54"/>
      <c r="FB30" s="54"/>
      <c r="FC30" s="54"/>
      <c r="FD30" s="54"/>
      <c r="FE30" s="54"/>
      <c r="FF30" s="54"/>
      <c r="FG30" s="54"/>
      <c r="FH30" s="54"/>
      <c r="FI30" s="54"/>
      <c r="FJ30" s="54"/>
      <c r="FK30" s="54"/>
      <c r="FL30" s="54"/>
      <c r="FM30" s="54"/>
      <c r="FN30" s="54"/>
      <c r="FO30" s="54"/>
      <c r="FP30" s="54"/>
      <c r="FQ30" s="54"/>
      <c r="FR30" s="54"/>
      <c r="FS30" s="54"/>
      <c r="FT30" s="54"/>
      <c r="FU30" s="54"/>
      <c r="FV30" s="54"/>
      <c r="FW30" s="54"/>
      <c r="FX30" s="54"/>
      <c r="FY30" s="54"/>
      <c r="FZ30" s="54"/>
      <c r="GA30" s="54"/>
      <c r="GB30" s="54"/>
      <c r="GC30" s="54"/>
      <c r="GD30" s="54"/>
      <c r="GE30" s="54"/>
      <c r="GF30" s="54"/>
      <c r="GG30" s="54"/>
      <c r="GH30" s="54"/>
      <c r="GI30" s="54"/>
      <c r="GJ30" s="54"/>
      <c r="GK30" s="54"/>
      <c r="GL30" s="54"/>
      <c r="GM30" s="54"/>
      <c r="GN30" s="54"/>
      <c r="GO30" s="54"/>
      <c r="GP30" s="54"/>
      <c r="GQ30" s="54"/>
      <c r="GR30" s="54"/>
      <c r="GS30" s="54"/>
      <c r="GT30" s="54"/>
      <c r="GU30" s="54"/>
      <c r="GV30" s="54"/>
      <c r="GW30" s="54"/>
      <c r="GX30" s="54"/>
      <c r="GY30" s="54"/>
      <c r="GZ30" s="54"/>
      <c r="HA30" s="54"/>
      <c r="HB30" s="54"/>
      <c r="HC30" s="54"/>
      <c r="HD30" s="54"/>
      <c r="HE30" s="54"/>
      <c r="HF30" s="54"/>
      <c r="HG30" s="54"/>
      <c r="HH30" s="54"/>
      <c r="HI30" s="54"/>
      <c r="HJ30" s="54"/>
      <c r="HK30" s="54"/>
      <c r="HL30" s="54"/>
      <c r="HM30" s="54"/>
      <c r="HN30" s="54"/>
      <c r="HO30" s="54"/>
      <c r="HP30" s="54"/>
      <c r="HQ30" s="54"/>
      <c r="HR30" s="54"/>
      <c r="HS30" s="54"/>
      <c r="HT30" s="54"/>
      <c r="HU30" s="54"/>
      <c r="HV30" s="54"/>
      <c r="HW30" s="54"/>
      <c r="HX30" s="54"/>
      <c r="HY30" s="54"/>
      <c r="HZ30" s="54"/>
      <c r="IA30" s="54"/>
      <c r="IB30" s="54"/>
      <c r="IC30" s="54"/>
      <c r="ID30" s="54"/>
      <c r="IE30" s="54"/>
      <c r="IF30" s="54"/>
      <c r="IG30" s="54"/>
      <c r="IH30" s="54"/>
      <c r="II30" s="54"/>
      <c r="IJ30" s="54"/>
      <c r="IK30" s="54"/>
      <c r="IL30" s="54"/>
      <c r="IM30" s="54"/>
      <c r="IN30" s="54"/>
      <c r="IO30" s="54"/>
      <c r="IP30" s="54"/>
      <c r="IQ30" s="54"/>
      <c r="IR30" s="54"/>
      <c r="IS30" s="54"/>
      <c r="IT30" s="54"/>
      <c r="IU30" s="54"/>
      <c r="IV30" s="54"/>
    </row>
    <row r="31" spans="1:256" s="55" customFormat="1" x14ac:dyDescent="0.2">
      <c r="A31" s="65" t="s">
        <v>81</v>
      </c>
      <c r="B31" s="71">
        <v>0</v>
      </c>
      <c r="C31" s="72">
        <v>0</v>
      </c>
      <c r="D31" s="71">
        <v>0</v>
      </c>
      <c r="E31" s="72">
        <v>0</v>
      </c>
      <c r="F31" s="71">
        <v>0</v>
      </c>
      <c r="G31" s="72">
        <v>0</v>
      </c>
      <c r="H31" s="71"/>
      <c r="I31" s="72"/>
      <c r="J31" s="71"/>
      <c r="K31" s="72"/>
      <c r="L31" s="71"/>
      <c r="M31" s="72"/>
      <c r="N31" s="71"/>
      <c r="O31" s="72"/>
      <c r="P31" s="71"/>
      <c r="Q31" s="72"/>
      <c r="R31" s="71"/>
      <c r="S31" s="72"/>
      <c r="T31" s="71"/>
      <c r="U31" s="72"/>
      <c r="V31" s="71"/>
      <c r="W31" s="72"/>
      <c r="X31" s="71"/>
      <c r="Y31" s="72"/>
      <c r="Z31" s="71"/>
      <c r="AA31" s="72"/>
      <c r="AB31" s="71"/>
      <c r="AC31" s="72"/>
      <c r="AD31" s="71"/>
      <c r="AE31" s="72"/>
      <c r="AF31" s="71"/>
      <c r="AG31" s="72"/>
      <c r="AH31" s="71"/>
      <c r="AI31" s="72"/>
      <c r="AJ31" s="71"/>
      <c r="AK31" s="72"/>
      <c r="AL31" s="54"/>
      <c r="AM31" s="54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4"/>
      <c r="BA31" s="54"/>
      <c r="BB31" s="54"/>
      <c r="BC31" s="54"/>
      <c r="BD31" s="54"/>
      <c r="BE31" s="54"/>
      <c r="BF31" s="54"/>
      <c r="BG31" s="54"/>
      <c r="BH31" s="54"/>
      <c r="BI31" s="54"/>
      <c r="BJ31" s="54"/>
      <c r="BK31" s="54"/>
      <c r="BL31" s="54"/>
      <c r="BM31" s="54"/>
      <c r="BN31" s="54"/>
      <c r="BO31" s="54"/>
      <c r="BP31" s="54"/>
      <c r="BQ31" s="54"/>
      <c r="BR31" s="54"/>
      <c r="BS31" s="54"/>
      <c r="BT31" s="54"/>
      <c r="BU31" s="54"/>
      <c r="BV31" s="54"/>
      <c r="BW31" s="54"/>
      <c r="BX31" s="54"/>
      <c r="BY31" s="54"/>
      <c r="BZ31" s="54"/>
      <c r="CA31" s="54"/>
      <c r="CB31" s="54"/>
      <c r="CC31" s="54"/>
      <c r="CD31" s="54"/>
      <c r="CE31" s="54"/>
      <c r="CF31" s="54"/>
      <c r="CG31" s="54"/>
      <c r="CH31" s="54"/>
      <c r="CI31" s="54"/>
      <c r="CJ31" s="54"/>
      <c r="CK31" s="54"/>
      <c r="CL31" s="54"/>
      <c r="CM31" s="54"/>
      <c r="CN31" s="54"/>
      <c r="CO31" s="54"/>
      <c r="CP31" s="54"/>
      <c r="CQ31" s="54"/>
      <c r="CR31" s="54"/>
      <c r="CS31" s="54"/>
      <c r="CT31" s="54"/>
      <c r="CU31" s="54"/>
      <c r="CV31" s="54"/>
      <c r="CW31" s="54"/>
      <c r="CX31" s="54"/>
      <c r="CY31" s="54"/>
      <c r="CZ31" s="54"/>
      <c r="DA31" s="54"/>
      <c r="DB31" s="54"/>
      <c r="DC31" s="54"/>
      <c r="DD31" s="54"/>
      <c r="DE31" s="54"/>
      <c r="DF31" s="54"/>
      <c r="DG31" s="54"/>
      <c r="DH31" s="54"/>
      <c r="DI31" s="54"/>
      <c r="DJ31" s="54"/>
      <c r="DK31" s="54"/>
      <c r="DL31" s="54"/>
      <c r="DM31" s="54"/>
      <c r="DN31" s="54"/>
      <c r="DO31" s="54"/>
      <c r="DP31" s="54"/>
      <c r="DQ31" s="54"/>
      <c r="DR31" s="54"/>
      <c r="DS31" s="54"/>
      <c r="DT31" s="54"/>
      <c r="DU31" s="54"/>
      <c r="DV31" s="54"/>
      <c r="DW31" s="54"/>
      <c r="DX31" s="54"/>
      <c r="DY31" s="54"/>
      <c r="DZ31" s="54"/>
      <c r="EA31" s="54"/>
      <c r="EB31" s="54"/>
      <c r="EC31" s="54"/>
      <c r="ED31" s="54"/>
      <c r="EE31" s="54"/>
      <c r="EF31" s="54"/>
      <c r="EG31" s="54"/>
      <c r="EH31" s="54"/>
      <c r="EI31" s="54"/>
      <c r="EJ31" s="54"/>
      <c r="EK31" s="54"/>
      <c r="EL31" s="54"/>
      <c r="EM31" s="54"/>
      <c r="EN31" s="54"/>
      <c r="EO31" s="54"/>
      <c r="EP31" s="54"/>
      <c r="EQ31" s="54"/>
      <c r="ER31" s="54"/>
      <c r="ES31" s="54"/>
      <c r="ET31" s="54"/>
      <c r="EU31" s="54"/>
      <c r="EV31" s="54"/>
      <c r="EW31" s="54"/>
      <c r="EX31" s="54"/>
      <c r="EY31" s="54"/>
      <c r="EZ31" s="54"/>
      <c r="FA31" s="54"/>
      <c r="FB31" s="54"/>
      <c r="FC31" s="54"/>
      <c r="FD31" s="54"/>
      <c r="FE31" s="54"/>
      <c r="FF31" s="54"/>
      <c r="FG31" s="54"/>
      <c r="FH31" s="54"/>
      <c r="FI31" s="54"/>
      <c r="FJ31" s="54"/>
      <c r="FK31" s="54"/>
      <c r="FL31" s="54"/>
      <c r="FM31" s="54"/>
      <c r="FN31" s="54"/>
      <c r="FO31" s="54"/>
      <c r="FP31" s="54"/>
      <c r="FQ31" s="54"/>
      <c r="FR31" s="54"/>
      <c r="FS31" s="54"/>
      <c r="FT31" s="54"/>
      <c r="FU31" s="54"/>
      <c r="FV31" s="54"/>
      <c r="FW31" s="54"/>
      <c r="FX31" s="54"/>
      <c r="FY31" s="54"/>
      <c r="FZ31" s="54"/>
      <c r="GA31" s="54"/>
      <c r="GB31" s="54"/>
      <c r="GC31" s="54"/>
      <c r="GD31" s="54"/>
      <c r="GE31" s="54"/>
      <c r="GF31" s="54"/>
      <c r="GG31" s="54"/>
      <c r="GH31" s="54"/>
      <c r="GI31" s="54"/>
      <c r="GJ31" s="54"/>
      <c r="GK31" s="54"/>
      <c r="GL31" s="54"/>
      <c r="GM31" s="54"/>
      <c r="GN31" s="54"/>
      <c r="GO31" s="54"/>
      <c r="GP31" s="54"/>
      <c r="GQ31" s="54"/>
      <c r="GR31" s="54"/>
      <c r="GS31" s="54"/>
      <c r="GT31" s="54"/>
      <c r="GU31" s="54"/>
      <c r="GV31" s="54"/>
      <c r="GW31" s="54"/>
      <c r="GX31" s="54"/>
      <c r="GY31" s="54"/>
      <c r="GZ31" s="54"/>
      <c r="HA31" s="54"/>
      <c r="HB31" s="54"/>
      <c r="HC31" s="54"/>
      <c r="HD31" s="54"/>
      <c r="HE31" s="54"/>
      <c r="HF31" s="54"/>
      <c r="HG31" s="54"/>
      <c r="HH31" s="54"/>
      <c r="HI31" s="54"/>
      <c r="HJ31" s="54"/>
      <c r="HK31" s="54"/>
      <c r="HL31" s="54"/>
      <c r="HM31" s="54"/>
      <c r="HN31" s="54"/>
      <c r="HO31" s="54"/>
      <c r="HP31" s="54"/>
      <c r="HQ31" s="54"/>
      <c r="HR31" s="54"/>
      <c r="HS31" s="54"/>
      <c r="HT31" s="54"/>
      <c r="HU31" s="54"/>
      <c r="HV31" s="54"/>
      <c r="HW31" s="54"/>
      <c r="HX31" s="54"/>
      <c r="HY31" s="54"/>
      <c r="HZ31" s="54"/>
      <c r="IA31" s="54"/>
      <c r="IB31" s="54"/>
      <c r="IC31" s="54"/>
      <c r="ID31" s="54"/>
      <c r="IE31" s="54"/>
      <c r="IF31" s="54"/>
      <c r="IG31" s="54"/>
      <c r="IH31" s="54"/>
      <c r="II31" s="54"/>
      <c r="IJ31" s="54"/>
      <c r="IK31" s="54"/>
      <c r="IL31" s="54"/>
      <c r="IM31" s="54"/>
      <c r="IN31" s="54"/>
      <c r="IO31" s="54"/>
      <c r="IP31" s="54"/>
      <c r="IQ31" s="54"/>
      <c r="IR31" s="54"/>
      <c r="IS31" s="54"/>
      <c r="IT31" s="54"/>
      <c r="IU31" s="54"/>
      <c r="IV31" s="54"/>
    </row>
    <row r="32" spans="1:256" s="55" customFormat="1" x14ac:dyDescent="0.2">
      <c r="A32" s="65" t="s">
        <v>152</v>
      </c>
      <c r="B32" s="71">
        <v>1</v>
      </c>
      <c r="C32" s="72">
        <v>0</v>
      </c>
      <c r="D32" s="71">
        <v>0</v>
      </c>
      <c r="E32" s="72">
        <v>0</v>
      </c>
      <c r="F32" s="71">
        <v>0.1</v>
      </c>
      <c r="G32" s="72">
        <v>0</v>
      </c>
      <c r="H32" s="71"/>
      <c r="I32" s="72"/>
      <c r="J32" s="71"/>
      <c r="K32" s="72"/>
      <c r="L32" s="71"/>
      <c r="M32" s="72"/>
      <c r="N32" s="71"/>
      <c r="O32" s="72"/>
      <c r="P32" s="71"/>
      <c r="Q32" s="72"/>
      <c r="R32" s="71"/>
      <c r="S32" s="72"/>
      <c r="T32" s="71"/>
      <c r="U32" s="72"/>
      <c r="V32" s="71"/>
      <c r="W32" s="72"/>
      <c r="X32" s="71"/>
      <c r="Y32" s="72"/>
      <c r="Z32" s="71"/>
      <c r="AA32" s="72"/>
      <c r="AB32" s="71"/>
      <c r="AC32" s="72"/>
      <c r="AD32" s="71"/>
      <c r="AE32" s="72"/>
      <c r="AF32" s="71"/>
      <c r="AG32" s="72"/>
      <c r="AH32" s="71"/>
      <c r="AI32" s="72"/>
      <c r="AJ32" s="71"/>
      <c r="AK32" s="72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4"/>
      <c r="BM32" s="54"/>
      <c r="BN32" s="54"/>
      <c r="BO32" s="54"/>
      <c r="BP32" s="54"/>
      <c r="BQ32" s="54"/>
      <c r="BR32" s="54"/>
      <c r="BS32" s="54"/>
      <c r="BT32" s="54"/>
      <c r="BU32" s="54"/>
      <c r="BV32" s="54"/>
      <c r="BW32" s="54"/>
      <c r="BX32" s="54"/>
      <c r="BY32" s="54"/>
      <c r="BZ32" s="54"/>
      <c r="CA32" s="54"/>
      <c r="CB32" s="54"/>
      <c r="CC32" s="54"/>
      <c r="CD32" s="54"/>
      <c r="CE32" s="54"/>
      <c r="CF32" s="54"/>
      <c r="CG32" s="54"/>
      <c r="CH32" s="54"/>
      <c r="CI32" s="54"/>
      <c r="CJ32" s="54"/>
      <c r="CK32" s="54"/>
      <c r="CL32" s="54"/>
      <c r="CM32" s="54"/>
      <c r="CN32" s="54"/>
      <c r="CO32" s="54"/>
      <c r="CP32" s="54"/>
      <c r="CQ32" s="54"/>
      <c r="CR32" s="54"/>
      <c r="CS32" s="54"/>
      <c r="CT32" s="54"/>
      <c r="CU32" s="54"/>
      <c r="CV32" s="54"/>
      <c r="CW32" s="54"/>
      <c r="CX32" s="54"/>
      <c r="CY32" s="54"/>
      <c r="CZ32" s="54"/>
      <c r="DA32" s="54"/>
      <c r="DB32" s="54"/>
      <c r="DC32" s="54"/>
      <c r="DD32" s="54"/>
      <c r="DE32" s="54"/>
      <c r="DF32" s="54"/>
      <c r="DG32" s="54"/>
      <c r="DH32" s="54"/>
      <c r="DI32" s="54"/>
      <c r="DJ32" s="54"/>
      <c r="DK32" s="54"/>
      <c r="DL32" s="54"/>
      <c r="DM32" s="54"/>
      <c r="DN32" s="54"/>
      <c r="DO32" s="54"/>
      <c r="DP32" s="54"/>
      <c r="DQ32" s="54"/>
      <c r="DR32" s="54"/>
      <c r="DS32" s="54"/>
      <c r="DT32" s="54"/>
      <c r="DU32" s="54"/>
      <c r="DV32" s="54"/>
      <c r="DW32" s="54"/>
      <c r="DX32" s="54"/>
      <c r="DY32" s="54"/>
      <c r="DZ32" s="54"/>
      <c r="EA32" s="54"/>
      <c r="EB32" s="54"/>
      <c r="EC32" s="54"/>
      <c r="ED32" s="54"/>
      <c r="EE32" s="54"/>
      <c r="EF32" s="54"/>
      <c r="EG32" s="54"/>
      <c r="EH32" s="54"/>
      <c r="EI32" s="54"/>
      <c r="EJ32" s="54"/>
      <c r="EK32" s="54"/>
      <c r="EL32" s="54"/>
      <c r="EM32" s="54"/>
      <c r="EN32" s="54"/>
      <c r="EO32" s="54"/>
      <c r="EP32" s="54"/>
      <c r="EQ32" s="54"/>
      <c r="ER32" s="54"/>
      <c r="ES32" s="54"/>
      <c r="ET32" s="54"/>
      <c r="EU32" s="54"/>
      <c r="EV32" s="54"/>
      <c r="EW32" s="54"/>
      <c r="EX32" s="54"/>
      <c r="EY32" s="54"/>
      <c r="EZ32" s="54"/>
      <c r="FA32" s="54"/>
      <c r="FB32" s="54"/>
      <c r="FC32" s="54"/>
      <c r="FD32" s="54"/>
      <c r="FE32" s="54"/>
      <c r="FF32" s="54"/>
      <c r="FG32" s="54"/>
      <c r="FH32" s="54"/>
      <c r="FI32" s="54"/>
      <c r="FJ32" s="54"/>
      <c r="FK32" s="54"/>
      <c r="FL32" s="54"/>
      <c r="FM32" s="54"/>
      <c r="FN32" s="54"/>
      <c r="FO32" s="54"/>
      <c r="FP32" s="54"/>
      <c r="FQ32" s="54"/>
      <c r="FR32" s="54"/>
      <c r="FS32" s="54"/>
      <c r="FT32" s="54"/>
      <c r="FU32" s="54"/>
      <c r="FV32" s="54"/>
      <c r="FW32" s="54"/>
      <c r="FX32" s="54"/>
      <c r="FY32" s="54"/>
      <c r="FZ32" s="54"/>
      <c r="GA32" s="54"/>
      <c r="GB32" s="54"/>
      <c r="GC32" s="54"/>
      <c r="GD32" s="54"/>
      <c r="GE32" s="54"/>
      <c r="GF32" s="54"/>
      <c r="GG32" s="54"/>
      <c r="GH32" s="54"/>
      <c r="GI32" s="54"/>
      <c r="GJ32" s="54"/>
      <c r="GK32" s="54"/>
      <c r="GL32" s="54"/>
      <c r="GM32" s="54"/>
      <c r="GN32" s="54"/>
      <c r="GO32" s="54"/>
      <c r="GP32" s="54"/>
      <c r="GQ32" s="54"/>
      <c r="GR32" s="54"/>
      <c r="GS32" s="54"/>
      <c r="GT32" s="54"/>
      <c r="GU32" s="54"/>
      <c r="GV32" s="54"/>
      <c r="GW32" s="54"/>
      <c r="GX32" s="54"/>
      <c r="GY32" s="54"/>
      <c r="GZ32" s="54"/>
      <c r="HA32" s="54"/>
      <c r="HB32" s="54"/>
      <c r="HC32" s="54"/>
      <c r="HD32" s="54"/>
      <c r="HE32" s="54"/>
      <c r="HF32" s="54"/>
      <c r="HG32" s="54"/>
      <c r="HH32" s="54"/>
      <c r="HI32" s="54"/>
      <c r="HJ32" s="54"/>
      <c r="HK32" s="54"/>
      <c r="HL32" s="54"/>
      <c r="HM32" s="54"/>
      <c r="HN32" s="54"/>
      <c r="HO32" s="54"/>
      <c r="HP32" s="54"/>
      <c r="HQ32" s="54"/>
      <c r="HR32" s="54"/>
      <c r="HS32" s="54"/>
      <c r="HT32" s="54"/>
      <c r="HU32" s="54"/>
      <c r="HV32" s="54"/>
      <c r="HW32" s="54"/>
      <c r="HX32" s="54"/>
      <c r="HY32" s="54"/>
      <c r="HZ32" s="54"/>
      <c r="IA32" s="54"/>
      <c r="IB32" s="54"/>
      <c r="IC32" s="54"/>
      <c r="ID32" s="54"/>
      <c r="IE32" s="54"/>
      <c r="IF32" s="54"/>
      <c r="IG32" s="54"/>
      <c r="IH32" s="54"/>
      <c r="II32" s="54"/>
      <c r="IJ32" s="54"/>
      <c r="IK32" s="54"/>
      <c r="IL32" s="54"/>
      <c r="IM32" s="54"/>
      <c r="IN32" s="54"/>
      <c r="IO32" s="54"/>
      <c r="IP32" s="54"/>
      <c r="IQ32" s="54"/>
      <c r="IR32" s="54"/>
      <c r="IS32" s="54"/>
      <c r="IT32" s="54"/>
      <c r="IU32" s="54"/>
      <c r="IV32" s="54"/>
    </row>
    <row r="33" spans="1:256" s="55" customFormat="1" x14ac:dyDescent="0.2">
      <c r="A33" s="65" t="s">
        <v>153</v>
      </c>
      <c r="B33" s="71">
        <v>0</v>
      </c>
      <c r="C33" s="72">
        <v>0</v>
      </c>
      <c r="D33" s="71">
        <v>0</v>
      </c>
      <c r="E33" s="72">
        <v>0</v>
      </c>
      <c r="F33" s="71">
        <v>0.2</v>
      </c>
      <c r="G33" s="72">
        <v>0</v>
      </c>
      <c r="H33" s="71"/>
      <c r="I33" s="72"/>
      <c r="J33" s="71"/>
      <c r="K33" s="72"/>
      <c r="L33" s="71"/>
      <c r="M33" s="72"/>
      <c r="N33" s="71"/>
      <c r="O33" s="72"/>
      <c r="P33" s="71"/>
      <c r="Q33" s="72"/>
      <c r="R33" s="71"/>
      <c r="S33" s="72"/>
      <c r="T33" s="71"/>
      <c r="U33" s="72"/>
      <c r="V33" s="71"/>
      <c r="W33" s="72"/>
      <c r="X33" s="71"/>
      <c r="Y33" s="72"/>
      <c r="Z33" s="71"/>
      <c r="AA33" s="72"/>
      <c r="AB33" s="71"/>
      <c r="AC33" s="72"/>
      <c r="AD33" s="71"/>
      <c r="AE33" s="72"/>
      <c r="AF33" s="71"/>
      <c r="AG33" s="72"/>
      <c r="AH33" s="71"/>
      <c r="AI33" s="72"/>
      <c r="AJ33" s="71"/>
      <c r="AK33" s="72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4"/>
      <c r="CZ33" s="54"/>
      <c r="DA33" s="54"/>
      <c r="DB33" s="54"/>
      <c r="DC33" s="54"/>
      <c r="DD33" s="54"/>
      <c r="DE33" s="54"/>
      <c r="DF33" s="54"/>
      <c r="DG33" s="54"/>
      <c r="DH33" s="54"/>
      <c r="DI33" s="54"/>
      <c r="DJ33" s="54"/>
      <c r="DK33" s="54"/>
      <c r="DL33" s="54"/>
      <c r="DM33" s="54"/>
      <c r="DN33" s="54"/>
      <c r="DO33" s="54"/>
      <c r="DP33" s="54"/>
      <c r="DQ33" s="54"/>
      <c r="DR33" s="54"/>
      <c r="DS33" s="54"/>
      <c r="DT33" s="54"/>
      <c r="DU33" s="54"/>
      <c r="DV33" s="54"/>
      <c r="DW33" s="54"/>
      <c r="DX33" s="54"/>
      <c r="DY33" s="54"/>
      <c r="DZ33" s="54"/>
      <c r="EA33" s="54"/>
      <c r="EB33" s="54"/>
      <c r="EC33" s="54"/>
      <c r="ED33" s="54"/>
      <c r="EE33" s="54"/>
      <c r="EF33" s="54"/>
      <c r="EG33" s="54"/>
      <c r="EH33" s="54"/>
      <c r="EI33" s="54"/>
      <c r="EJ33" s="54"/>
      <c r="EK33" s="54"/>
      <c r="EL33" s="54"/>
      <c r="EM33" s="54"/>
      <c r="EN33" s="54"/>
      <c r="EO33" s="54"/>
      <c r="EP33" s="54"/>
      <c r="EQ33" s="54"/>
      <c r="ER33" s="54"/>
      <c r="ES33" s="54"/>
      <c r="ET33" s="54"/>
      <c r="EU33" s="54"/>
      <c r="EV33" s="54"/>
      <c r="EW33" s="54"/>
      <c r="EX33" s="54"/>
      <c r="EY33" s="54"/>
      <c r="EZ33" s="54"/>
      <c r="FA33" s="54"/>
      <c r="FB33" s="54"/>
      <c r="FC33" s="54"/>
      <c r="FD33" s="54"/>
      <c r="FE33" s="54"/>
      <c r="FF33" s="54"/>
      <c r="FG33" s="54"/>
      <c r="FH33" s="54"/>
      <c r="FI33" s="54"/>
      <c r="FJ33" s="54"/>
      <c r="FK33" s="54"/>
      <c r="FL33" s="54"/>
      <c r="FM33" s="54"/>
      <c r="FN33" s="54"/>
      <c r="FO33" s="54"/>
      <c r="FP33" s="54"/>
      <c r="FQ33" s="54"/>
      <c r="FR33" s="54"/>
      <c r="FS33" s="54"/>
      <c r="FT33" s="54"/>
      <c r="FU33" s="54"/>
      <c r="FV33" s="54"/>
      <c r="FW33" s="54"/>
      <c r="FX33" s="54"/>
      <c r="FY33" s="54"/>
      <c r="FZ33" s="54"/>
      <c r="GA33" s="54"/>
      <c r="GB33" s="54"/>
      <c r="GC33" s="54"/>
      <c r="GD33" s="54"/>
      <c r="GE33" s="54"/>
      <c r="GF33" s="54"/>
      <c r="GG33" s="54"/>
      <c r="GH33" s="54"/>
      <c r="GI33" s="54"/>
      <c r="GJ33" s="54"/>
      <c r="GK33" s="54"/>
      <c r="GL33" s="54"/>
      <c r="GM33" s="54"/>
      <c r="GN33" s="54"/>
      <c r="GO33" s="54"/>
      <c r="GP33" s="54"/>
      <c r="GQ33" s="54"/>
      <c r="GR33" s="54"/>
      <c r="GS33" s="54"/>
      <c r="GT33" s="54"/>
      <c r="GU33" s="54"/>
      <c r="GV33" s="54"/>
      <c r="GW33" s="54"/>
      <c r="GX33" s="54"/>
      <c r="GY33" s="54"/>
      <c r="GZ33" s="54"/>
      <c r="HA33" s="54"/>
      <c r="HB33" s="54"/>
      <c r="HC33" s="54"/>
      <c r="HD33" s="54"/>
      <c r="HE33" s="54"/>
      <c r="HF33" s="54"/>
      <c r="HG33" s="54"/>
      <c r="HH33" s="54"/>
      <c r="HI33" s="54"/>
      <c r="HJ33" s="54"/>
      <c r="HK33" s="54"/>
      <c r="HL33" s="54"/>
      <c r="HM33" s="54"/>
      <c r="HN33" s="54"/>
      <c r="HO33" s="54"/>
      <c r="HP33" s="54"/>
      <c r="HQ33" s="54"/>
      <c r="HR33" s="54"/>
      <c r="HS33" s="54"/>
      <c r="HT33" s="54"/>
      <c r="HU33" s="54"/>
      <c r="HV33" s="54"/>
      <c r="HW33" s="54"/>
      <c r="HX33" s="54"/>
      <c r="HY33" s="54"/>
      <c r="HZ33" s="54"/>
      <c r="IA33" s="54"/>
      <c r="IB33" s="54"/>
      <c r="IC33" s="54"/>
      <c r="ID33" s="54"/>
      <c r="IE33" s="54"/>
      <c r="IF33" s="54"/>
      <c r="IG33" s="54"/>
      <c r="IH33" s="54"/>
      <c r="II33" s="54"/>
      <c r="IJ33" s="54"/>
      <c r="IK33" s="54"/>
      <c r="IL33" s="54"/>
      <c r="IM33" s="54"/>
      <c r="IN33" s="54"/>
      <c r="IO33" s="54"/>
      <c r="IP33" s="54"/>
      <c r="IQ33" s="54"/>
      <c r="IR33" s="54"/>
      <c r="IS33" s="54"/>
      <c r="IT33" s="54"/>
      <c r="IU33" s="54"/>
      <c r="IV33" s="54"/>
    </row>
    <row r="34" spans="1:256" s="55" customFormat="1" x14ac:dyDescent="0.2">
      <c r="A34" s="65" t="s">
        <v>84</v>
      </c>
      <c r="B34" s="71">
        <v>0.54</v>
      </c>
      <c r="C34" s="72">
        <v>0</v>
      </c>
      <c r="D34" s="71">
        <v>0.08</v>
      </c>
      <c r="E34" s="72">
        <v>0</v>
      </c>
      <c r="F34" s="71">
        <v>0</v>
      </c>
      <c r="G34" s="72">
        <v>0</v>
      </c>
      <c r="H34" s="71"/>
      <c r="I34" s="72"/>
      <c r="J34" s="71"/>
      <c r="K34" s="72"/>
      <c r="L34" s="71"/>
      <c r="M34" s="72"/>
      <c r="N34" s="71"/>
      <c r="O34" s="72"/>
      <c r="P34" s="71"/>
      <c r="Q34" s="72"/>
      <c r="R34" s="71"/>
      <c r="S34" s="72"/>
      <c r="T34" s="71"/>
      <c r="U34" s="72"/>
      <c r="V34" s="71"/>
      <c r="W34" s="72"/>
      <c r="X34" s="71"/>
      <c r="Y34" s="72"/>
      <c r="Z34" s="71"/>
      <c r="AA34" s="72"/>
      <c r="AB34" s="71"/>
      <c r="AC34" s="72"/>
      <c r="AD34" s="71"/>
      <c r="AE34" s="72"/>
      <c r="AF34" s="71"/>
      <c r="AG34" s="72"/>
      <c r="AH34" s="71"/>
      <c r="AI34" s="72"/>
      <c r="AJ34" s="71"/>
      <c r="AK34" s="72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4"/>
      <c r="CG34" s="54"/>
      <c r="CH34" s="54"/>
      <c r="CI34" s="54"/>
      <c r="CJ34" s="54"/>
      <c r="CK34" s="54"/>
      <c r="CL34" s="54"/>
      <c r="CM34" s="54"/>
      <c r="CN34" s="54"/>
      <c r="CO34" s="54"/>
      <c r="CP34" s="54"/>
      <c r="CQ34" s="54"/>
      <c r="CR34" s="54"/>
      <c r="CS34" s="54"/>
      <c r="CT34" s="54"/>
      <c r="CU34" s="54"/>
      <c r="CV34" s="54"/>
      <c r="CW34" s="54"/>
      <c r="CX34" s="54"/>
      <c r="CY34" s="54"/>
      <c r="CZ34" s="54"/>
      <c r="DA34" s="54"/>
      <c r="DB34" s="54"/>
      <c r="DC34" s="54"/>
      <c r="DD34" s="54"/>
      <c r="DE34" s="54"/>
      <c r="DF34" s="54"/>
      <c r="DG34" s="54"/>
      <c r="DH34" s="54"/>
      <c r="DI34" s="54"/>
      <c r="DJ34" s="54"/>
      <c r="DK34" s="54"/>
      <c r="DL34" s="54"/>
      <c r="DM34" s="54"/>
      <c r="DN34" s="54"/>
      <c r="DO34" s="54"/>
      <c r="DP34" s="54"/>
      <c r="DQ34" s="54"/>
      <c r="DR34" s="54"/>
      <c r="DS34" s="54"/>
      <c r="DT34" s="54"/>
      <c r="DU34" s="54"/>
      <c r="DV34" s="54"/>
      <c r="DW34" s="54"/>
      <c r="DX34" s="54"/>
      <c r="DY34" s="54"/>
      <c r="DZ34" s="54"/>
      <c r="EA34" s="54"/>
      <c r="EB34" s="54"/>
      <c r="EC34" s="54"/>
      <c r="ED34" s="54"/>
      <c r="EE34" s="54"/>
      <c r="EF34" s="54"/>
      <c r="EG34" s="54"/>
      <c r="EH34" s="54"/>
      <c r="EI34" s="54"/>
      <c r="EJ34" s="54"/>
      <c r="EK34" s="54"/>
      <c r="EL34" s="54"/>
      <c r="EM34" s="54"/>
      <c r="EN34" s="54"/>
      <c r="EO34" s="54"/>
      <c r="EP34" s="54"/>
      <c r="EQ34" s="54"/>
      <c r="ER34" s="54"/>
      <c r="ES34" s="54"/>
      <c r="ET34" s="54"/>
      <c r="EU34" s="54"/>
      <c r="EV34" s="54"/>
      <c r="EW34" s="54"/>
      <c r="EX34" s="54"/>
      <c r="EY34" s="54"/>
      <c r="EZ34" s="54"/>
      <c r="FA34" s="54"/>
      <c r="FB34" s="54"/>
      <c r="FC34" s="54"/>
      <c r="FD34" s="54"/>
      <c r="FE34" s="54"/>
      <c r="FF34" s="54"/>
      <c r="FG34" s="54"/>
      <c r="FH34" s="54"/>
      <c r="FI34" s="54"/>
      <c r="FJ34" s="54"/>
      <c r="FK34" s="54"/>
      <c r="FL34" s="54"/>
      <c r="FM34" s="54"/>
      <c r="FN34" s="54"/>
      <c r="FO34" s="54"/>
      <c r="FP34" s="54"/>
      <c r="FQ34" s="54"/>
      <c r="FR34" s="54"/>
      <c r="FS34" s="54"/>
      <c r="FT34" s="54"/>
      <c r="FU34" s="54"/>
      <c r="FV34" s="54"/>
      <c r="FW34" s="54"/>
      <c r="FX34" s="54"/>
      <c r="FY34" s="54"/>
      <c r="FZ34" s="54"/>
      <c r="GA34" s="54"/>
      <c r="GB34" s="54"/>
      <c r="GC34" s="54"/>
      <c r="GD34" s="54"/>
      <c r="GE34" s="54"/>
      <c r="GF34" s="54"/>
      <c r="GG34" s="54"/>
      <c r="GH34" s="54"/>
      <c r="GI34" s="54"/>
      <c r="GJ34" s="54"/>
      <c r="GK34" s="54"/>
      <c r="GL34" s="54"/>
      <c r="GM34" s="54"/>
      <c r="GN34" s="54"/>
      <c r="GO34" s="54"/>
      <c r="GP34" s="54"/>
      <c r="GQ34" s="54"/>
      <c r="GR34" s="54"/>
      <c r="GS34" s="54"/>
      <c r="GT34" s="54"/>
      <c r="GU34" s="54"/>
      <c r="GV34" s="54"/>
      <c r="GW34" s="54"/>
      <c r="GX34" s="54"/>
      <c r="GY34" s="54"/>
      <c r="GZ34" s="54"/>
      <c r="HA34" s="54"/>
      <c r="HB34" s="54"/>
      <c r="HC34" s="54"/>
      <c r="HD34" s="54"/>
      <c r="HE34" s="54"/>
      <c r="HF34" s="54"/>
      <c r="HG34" s="54"/>
      <c r="HH34" s="54"/>
      <c r="HI34" s="54"/>
      <c r="HJ34" s="54"/>
      <c r="HK34" s="54"/>
      <c r="HL34" s="54"/>
      <c r="HM34" s="54"/>
      <c r="HN34" s="54"/>
      <c r="HO34" s="54"/>
      <c r="HP34" s="54"/>
      <c r="HQ34" s="54"/>
      <c r="HR34" s="54"/>
      <c r="HS34" s="54"/>
      <c r="HT34" s="54"/>
      <c r="HU34" s="54"/>
      <c r="HV34" s="54"/>
      <c r="HW34" s="54"/>
      <c r="HX34" s="54"/>
      <c r="HY34" s="54"/>
      <c r="HZ34" s="54"/>
      <c r="IA34" s="54"/>
      <c r="IB34" s="54"/>
      <c r="IC34" s="54"/>
      <c r="ID34" s="54"/>
      <c r="IE34" s="54"/>
      <c r="IF34" s="54"/>
      <c r="IG34" s="54"/>
      <c r="IH34" s="54"/>
      <c r="II34" s="54"/>
      <c r="IJ34" s="54"/>
      <c r="IK34" s="54"/>
      <c r="IL34" s="54"/>
      <c r="IM34" s="54"/>
      <c r="IN34" s="54"/>
      <c r="IO34" s="54"/>
      <c r="IP34" s="54"/>
      <c r="IQ34" s="54"/>
      <c r="IR34" s="54"/>
      <c r="IS34" s="54"/>
      <c r="IT34" s="54"/>
      <c r="IU34" s="54"/>
      <c r="IV34" s="54"/>
    </row>
    <row r="35" spans="1:256" s="55" customFormat="1" x14ac:dyDescent="0.2">
      <c r="A35" s="65" t="s">
        <v>154</v>
      </c>
      <c r="B35" s="71">
        <v>0.63</v>
      </c>
      <c r="C35" s="72">
        <v>0.27</v>
      </c>
      <c r="D35" s="71">
        <v>0</v>
      </c>
      <c r="E35" s="72">
        <v>0</v>
      </c>
      <c r="F35" s="71">
        <v>0</v>
      </c>
      <c r="G35" s="72">
        <v>0</v>
      </c>
      <c r="H35" s="71"/>
      <c r="I35" s="72"/>
      <c r="J35" s="71"/>
      <c r="K35" s="72"/>
      <c r="L35" s="71"/>
      <c r="M35" s="72"/>
      <c r="N35" s="71"/>
      <c r="O35" s="72"/>
      <c r="P35" s="71"/>
      <c r="Q35" s="72"/>
      <c r="R35" s="71"/>
      <c r="S35" s="72"/>
      <c r="T35" s="71"/>
      <c r="U35" s="72"/>
      <c r="V35" s="71"/>
      <c r="W35" s="72"/>
      <c r="X35" s="71"/>
      <c r="Y35" s="72"/>
      <c r="Z35" s="71"/>
      <c r="AA35" s="72"/>
      <c r="AB35" s="71"/>
      <c r="AC35" s="72"/>
      <c r="AD35" s="71"/>
      <c r="AE35" s="72"/>
      <c r="AF35" s="71"/>
      <c r="AG35" s="72"/>
      <c r="AH35" s="71"/>
      <c r="AI35" s="72"/>
      <c r="AJ35" s="71"/>
      <c r="AK35" s="72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4"/>
      <c r="CG35" s="54"/>
      <c r="CH35" s="54"/>
      <c r="CI35" s="54"/>
      <c r="CJ35" s="54"/>
      <c r="CK35" s="54"/>
      <c r="CL35" s="54"/>
      <c r="CM35" s="54"/>
      <c r="CN35" s="54"/>
      <c r="CO35" s="54"/>
      <c r="CP35" s="54"/>
      <c r="CQ35" s="54"/>
      <c r="CR35" s="54"/>
      <c r="CS35" s="54"/>
      <c r="CT35" s="54"/>
      <c r="CU35" s="54"/>
      <c r="CV35" s="54"/>
      <c r="CW35" s="54"/>
      <c r="CX35" s="54"/>
      <c r="CY35" s="54"/>
      <c r="CZ35" s="54"/>
      <c r="DA35" s="54"/>
      <c r="DB35" s="54"/>
      <c r="DC35" s="54"/>
      <c r="DD35" s="54"/>
      <c r="DE35" s="54"/>
      <c r="DF35" s="54"/>
      <c r="DG35" s="54"/>
      <c r="DH35" s="54"/>
      <c r="DI35" s="54"/>
      <c r="DJ35" s="54"/>
      <c r="DK35" s="54"/>
      <c r="DL35" s="54"/>
      <c r="DM35" s="54"/>
      <c r="DN35" s="54"/>
      <c r="DO35" s="54"/>
      <c r="DP35" s="54"/>
      <c r="DQ35" s="54"/>
      <c r="DR35" s="54"/>
      <c r="DS35" s="54"/>
      <c r="DT35" s="54"/>
      <c r="DU35" s="54"/>
      <c r="DV35" s="54"/>
      <c r="DW35" s="54"/>
      <c r="DX35" s="54"/>
      <c r="DY35" s="54"/>
      <c r="DZ35" s="54"/>
      <c r="EA35" s="54"/>
      <c r="EB35" s="54"/>
      <c r="EC35" s="54"/>
      <c r="ED35" s="54"/>
      <c r="EE35" s="54"/>
      <c r="EF35" s="54"/>
      <c r="EG35" s="54"/>
      <c r="EH35" s="54"/>
      <c r="EI35" s="54"/>
      <c r="EJ35" s="54"/>
      <c r="EK35" s="54"/>
      <c r="EL35" s="54"/>
      <c r="EM35" s="54"/>
      <c r="EN35" s="54"/>
      <c r="EO35" s="54"/>
      <c r="EP35" s="54"/>
      <c r="EQ35" s="54"/>
      <c r="ER35" s="54"/>
      <c r="ES35" s="54"/>
      <c r="ET35" s="54"/>
      <c r="EU35" s="54"/>
      <c r="EV35" s="54"/>
      <c r="EW35" s="54"/>
      <c r="EX35" s="54"/>
      <c r="EY35" s="54"/>
      <c r="EZ35" s="54"/>
      <c r="FA35" s="54"/>
      <c r="FB35" s="54"/>
      <c r="FC35" s="54"/>
      <c r="FD35" s="54"/>
      <c r="FE35" s="54"/>
      <c r="FF35" s="54"/>
      <c r="FG35" s="54"/>
      <c r="FH35" s="54"/>
      <c r="FI35" s="54"/>
      <c r="FJ35" s="54"/>
      <c r="FK35" s="54"/>
      <c r="FL35" s="54"/>
      <c r="FM35" s="54"/>
      <c r="FN35" s="54"/>
      <c r="FO35" s="54"/>
      <c r="FP35" s="54"/>
      <c r="FQ35" s="54"/>
      <c r="FR35" s="54"/>
      <c r="FS35" s="54"/>
      <c r="FT35" s="54"/>
      <c r="FU35" s="54"/>
      <c r="FV35" s="54"/>
      <c r="FW35" s="54"/>
      <c r="FX35" s="54"/>
      <c r="FY35" s="54"/>
      <c r="FZ35" s="54"/>
      <c r="GA35" s="54"/>
      <c r="GB35" s="54"/>
      <c r="GC35" s="54"/>
      <c r="GD35" s="54"/>
      <c r="GE35" s="54"/>
      <c r="GF35" s="54"/>
      <c r="GG35" s="54"/>
      <c r="GH35" s="54"/>
      <c r="GI35" s="54"/>
      <c r="GJ35" s="54"/>
      <c r="GK35" s="54"/>
      <c r="GL35" s="54"/>
      <c r="GM35" s="54"/>
      <c r="GN35" s="54"/>
      <c r="GO35" s="54"/>
      <c r="GP35" s="54"/>
      <c r="GQ35" s="54"/>
      <c r="GR35" s="54"/>
      <c r="GS35" s="54"/>
      <c r="GT35" s="54"/>
      <c r="GU35" s="54"/>
      <c r="GV35" s="54"/>
      <c r="GW35" s="54"/>
      <c r="GX35" s="54"/>
      <c r="GY35" s="54"/>
      <c r="GZ35" s="54"/>
      <c r="HA35" s="54"/>
      <c r="HB35" s="54"/>
      <c r="HC35" s="54"/>
      <c r="HD35" s="54"/>
      <c r="HE35" s="54"/>
      <c r="HF35" s="54"/>
      <c r="HG35" s="54"/>
      <c r="HH35" s="54"/>
      <c r="HI35" s="54"/>
      <c r="HJ35" s="54"/>
      <c r="HK35" s="54"/>
      <c r="HL35" s="54"/>
      <c r="HM35" s="54"/>
      <c r="HN35" s="54"/>
      <c r="HO35" s="54"/>
      <c r="HP35" s="54"/>
      <c r="HQ35" s="54"/>
      <c r="HR35" s="54"/>
      <c r="HS35" s="54"/>
      <c r="HT35" s="54"/>
      <c r="HU35" s="54"/>
      <c r="HV35" s="54"/>
      <c r="HW35" s="54"/>
      <c r="HX35" s="54"/>
      <c r="HY35" s="54"/>
      <c r="HZ35" s="54"/>
      <c r="IA35" s="54"/>
      <c r="IB35" s="54"/>
      <c r="IC35" s="54"/>
      <c r="ID35" s="54"/>
      <c r="IE35" s="54"/>
      <c r="IF35" s="54"/>
      <c r="IG35" s="54"/>
      <c r="IH35" s="54"/>
      <c r="II35" s="54"/>
      <c r="IJ35" s="54"/>
      <c r="IK35" s="54"/>
      <c r="IL35" s="54"/>
      <c r="IM35" s="54"/>
      <c r="IN35" s="54"/>
      <c r="IO35" s="54"/>
      <c r="IP35" s="54"/>
      <c r="IQ35" s="54"/>
      <c r="IR35" s="54"/>
      <c r="IS35" s="54"/>
      <c r="IT35" s="54"/>
      <c r="IU35" s="54"/>
      <c r="IV35" s="54"/>
    </row>
    <row r="36" spans="1:256" s="55" customFormat="1" x14ac:dyDescent="0.2">
      <c r="A36" s="65" t="s">
        <v>86</v>
      </c>
      <c r="B36" s="71">
        <v>0</v>
      </c>
      <c r="C36" s="72">
        <v>0</v>
      </c>
      <c r="D36" s="71">
        <v>0.21</v>
      </c>
      <c r="E36" s="72">
        <v>0</v>
      </c>
      <c r="F36" s="71">
        <v>0.14000000000000001</v>
      </c>
      <c r="G36" s="72">
        <v>0</v>
      </c>
      <c r="H36" s="71"/>
      <c r="I36" s="72"/>
      <c r="J36" s="71"/>
      <c r="K36" s="72"/>
      <c r="L36" s="71"/>
      <c r="M36" s="72"/>
      <c r="N36" s="71"/>
      <c r="O36" s="72"/>
      <c r="P36" s="71"/>
      <c r="Q36" s="72"/>
      <c r="R36" s="71"/>
      <c r="S36" s="72"/>
      <c r="T36" s="71"/>
      <c r="U36" s="72"/>
      <c r="V36" s="71"/>
      <c r="W36" s="72"/>
      <c r="X36" s="71"/>
      <c r="Y36" s="72"/>
      <c r="Z36" s="71"/>
      <c r="AA36" s="72"/>
      <c r="AB36" s="71"/>
      <c r="AC36" s="72"/>
      <c r="AD36" s="71"/>
      <c r="AE36" s="72"/>
      <c r="AF36" s="71"/>
      <c r="AG36" s="72"/>
      <c r="AH36" s="71"/>
      <c r="AI36" s="72"/>
      <c r="AJ36" s="71"/>
      <c r="AK36" s="72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  <c r="CM36" s="54"/>
      <c r="CN36" s="54"/>
      <c r="CO36" s="54"/>
      <c r="CP36" s="54"/>
      <c r="CQ36" s="54"/>
      <c r="CR36" s="54"/>
      <c r="CS36" s="54"/>
      <c r="CT36" s="54"/>
      <c r="CU36" s="54"/>
      <c r="CV36" s="54"/>
      <c r="CW36" s="54"/>
      <c r="CX36" s="54"/>
      <c r="CY36" s="54"/>
      <c r="CZ36" s="54"/>
      <c r="DA36" s="54"/>
      <c r="DB36" s="54"/>
      <c r="DC36" s="54"/>
      <c r="DD36" s="54"/>
      <c r="DE36" s="54"/>
      <c r="DF36" s="54"/>
      <c r="DG36" s="54"/>
      <c r="DH36" s="54"/>
      <c r="DI36" s="54"/>
      <c r="DJ36" s="54"/>
      <c r="DK36" s="54"/>
      <c r="DL36" s="54"/>
      <c r="DM36" s="54"/>
      <c r="DN36" s="54"/>
      <c r="DO36" s="54"/>
      <c r="DP36" s="54"/>
      <c r="DQ36" s="54"/>
      <c r="DR36" s="54"/>
      <c r="DS36" s="54"/>
      <c r="DT36" s="54"/>
      <c r="DU36" s="54"/>
      <c r="DV36" s="54"/>
      <c r="DW36" s="54"/>
      <c r="DX36" s="54"/>
      <c r="DY36" s="54"/>
      <c r="DZ36" s="54"/>
      <c r="EA36" s="54"/>
      <c r="EB36" s="54"/>
      <c r="EC36" s="54"/>
      <c r="ED36" s="54"/>
      <c r="EE36" s="54"/>
      <c r="EF36" s="54"/>
      <c r="EG36" s="54"/>
      <c r="EH36" s="54"/>
      <c r="EI36" s="54"/>
      <c r="EJ36" s="54"/>
      <c r="EK36" s="54"/>
      <c r="EL36" s="54"/>
      <c r="EM36" s="54"/>
      <c r="EN36" s="54"/>
      <c r="EO36" s="54"/>
      <c r="EP36" s="54"/>
      <c r="EQ36" s="54"/>
      <c r="ER36" s="54"/>
      <c r="ES36" s="54"/>
      <c r="ET36" s="54"/>
      <c r="EU36" s="54"/>
      <c r="EV36" s="54"/>
      <c r="EW36" s="54"/>
      <c r="EX36" s="54"/>
      <c r="EY36" s="54"/>
      <c r="EZ36" s="54"/>
      <c r="FA36" s="54"/>
      <c r="FB36" s="54"/>
      <c r="FC36" s="54"/>
      <c r="FD36" s="54"/>
      <c r="FE36" s="54"/>
      <c r="FF36" s="54"/>
      <c r="FG36" s="54"/>
      <c r="FH36" s="54"/>
      <c r="FI36" s="54"/>
      <c r="FJ36" s="54"/>
      <c r="FK36" s="54"/>
      <c r="FL36" s="54"/>
      <c r="FM36" s="54"/>
      <c r="FN36" s="54"/>
      <c r="FO36" s="54"/>
      <c r="FP36" s="54"/>
      <c r="FQ36" s="54"/>
      <c r="FR36" s="54"/>
      <c r="FS36" s="54"/>
      <c r="FT36" s="54"/>
      <c r="FU36" s="54"/>
      <c r="FV36" s="54"/>
      <c r="FW36" s="54"/>
      <c r="FX36" s="54"/>
      <c r="FY36" s="54"/>
      <c r="FZ36" s="54"/>
      <c r="GA36" s="54"/>
      <c r="GB36" s="54"/>
      <c r="GC36" s="54"/>
      <c r="GD36" s="54"/>
      <c r="GE36" s="54"/>
      <c r="GF36" s="54"/>
      <c r="GG36" s="54"/>
      <c r="GH36" s="54"/>
      <c r="GI36" s="54"/>
      <c r="GJ36" s="54"/>
      <c r="GK36" s="54"/>
      <c r="GL36" s="54"/>
      <c r="GM36" s="54"/>
      <c r="GN36" s="54"/>
      <c r="GO36" s="54"/>
      <c r="GP36" s="54"/>
      <c r="GQ36" s="54"/>
      <c r="GR36" s="54"/>
      <c r="GS36" s="54"/>
      <c r="GT36" s="54"/>
      <c r="GU36" s="54"/>
      <c r="GV36" s="54"/>
      <c r="GW36" s="54"/>
      <c r="GX36" s="54"/>
      <c r="GY36" s="54"/>
      <c r="GZ36" s="54"/>
      <c r="HA36" s="54"/>
      <c r="HB36" s="54"/>
      <c r="HC36" s="54"/>
      <c r="HD36" s="54"/>
      <c r="HE36" s="54"/>
      <c r="HF36" s="54"/>
      <c r="HG36" s="54"/>
      <c r="HH36" s="54"/>
      <c r="HI36" s="54"/>
      <c r="HJ36" s="54"/>
      <c r="HK36" s="54"/>
      <c r="HL36" s="54"/>
      <c r="HM36" s="54"/>
      <c r="HN36" s="54"/>
      <c r="HO36" s="54"/>
      <c r="HP36" s="54"/>
      <c r="HQ36" s="54"/>
      <c r="HR36" s="54"/>
      <c r="HS36" s="54"/>
      <c r="HT36" s="54"/>
      <c r="HU36" s="54"/>
      <c r="HV36" s="54"/>
      <c r="HW36" s="54"/>
      <c r="HX36" s="54"/>
      <c r="HY36" s="54"/>
      <c r="HZ36" s="54"/>
      <c r="IA36" s="54"/>
      <c r="IB36" s="54"/>
      <c r="IC36" s="54"/>
      <c r="ID36" s="54"/>
      <c r="IE36" s="54"/>
      <c r="IF36" s="54"/>
      <c r="IG36" s="54"/>
      <c r="IH36" s="54"/>
      <c r="II36" s="54"/>
      <c r="IJ36" s="54"/>
      <c r="IK36" s="54"/>
      <c r="IL36" s="54"/>
      <c r="IM36" s="54"/>
      <c r="IN36" s="54"/>
      <c r="IO36" s="54"/>
      <c r="IP36" s="54"/>
      <c r="IQ36" s="54"/>
      <c r="IR36" s="54"/>
      <c r="IS36" s="54"/>
      <c r="IT36" s="54"/>
      <c r="IU36" s="54"/>
      <c r="IV36" s="54"/>
    </row>
    <row r="37" spans="1:256" s="55" customFormat="1" x14ac:dyDescent="0.2">
      <c r="A37" s="65" t="s">
        <v>155</v>
      </c>
      <c r="B37" s="71">
        <v>0.3</v>
      </c>
      <c r="C37" s="72">
        <v>0</v>
      </c>
      <c r="D37" s="71">
        <v>0</v>
      </c>
      <c r="E37" s="72">
        <v>0</v>
      </c>
      <c r="F37" s="71">
        <v>0</v>
      </c>
      <c r="G37" s="72">
        <v>0</v>
      </c>
      <c r="H37" s="71"/>
      <c r="I37" s="72"/>
      <c r="J37" s="71"/>
      <c r="K37" s="72"/>
      <c r="L37" s="71"/>
      <c r="M37" s="72"/>
      <c r="N37" s="71"/>
      <c r="O37" s="72"/>
      <c r="P37" s="71"/>
      <c r="Q37" s="72"/>
      <c r="R37" s="71"/>
      <c r="S37" s="72"/>
      <c r="T37" s="71"/>
      <c r="U37" s="72"/>
      <c r="V37" s="71"/>
      <c r="W37" s="72"/>
      <c r="X37" s="71"/>
      <c r="Y37" s="72"/>
      <c r="Z37" s="71"/>
      <c r="AA37" s="72"/>
      <c r="AB37" s="71"/>
      <c r="AC37" s="72"/>
      <c r="AD37" s="71"/>
      <c r="AE37" s="72"/>
      <c r="AF37" s="71"/>
      <c r="AG37" s="72"/>
      <c r="AH37" s="71"/>
      <c r="AI37" s="72"/>
      <c r="AJ37" s="71"/>
      <c r="AK37" s="72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  <c r="CM37" s="54"/>
      <c r="CN37" s="54"/>
      <c r="CO37" s="54"/>
      <c r="CP37" s="54"/>
      <c r="CQ37" s="54"/>
      <c r="CR37" s="54"/>
      <c r="CS37" s="54"/>
      <c r="CT37" s="54"/>
      <c r="CU37" s="54"/>
      <c r="CV37" s="54"/>
      <c r="CW37" s="54"/>
      <c r="CX37" s="54"/>
      <c r="CY37" s="54"/>
      <c r="CZ37" s="54"/>
      <c r="DA37" s="54"/>
      <c r="DB37" s="54"/>
      <c r="DC37" s="54"/>
      <c r="DD37" s="54"/>
      <c r="DE37" s="54"/>
      <c r="DF37" s="54"/>
      <c r="DG37" s="54"/>
      <c r="DH37" s="54"/>
      <c r="DI37" s="54"/>
      <c r="DJ37" s="54"/>
      <c r="DK37" s="54"/>
      <c r="DL37" s="54"/>
      <c r="DM37" s="54"/>
      <c r="DN37" s="54"/>
      <c r="DO37" s="54"/>
      <c r="DP37" s="54"/>
      <c r="DQ37" s="54"/>
      <c r="DR37" s="54"/>
      <c r="DS37" s="54"/>
      <c r="DT37" s="54"/>
      <c r="DU37" s="54"/>
      <c r="DV37" s="54"/>
      <c r="DW37" s="54"/>
      <c r="DX37" s="54"/>
      <c r="DY37" s="54"/>
      <c r="DZ37" s="54"/>
      <c r="EA37" s="54"/>
      <c r="EB37" s="54"/>
      <c r="EC37" s="54"/>
      <c r="ED37" s="54"/>
      <c r="EE37" s="54"/>
      <c r="EF37" s="54"/>
      <c r="EG37" s="54"/>
      <c r="EH37" s="54"/>
      <c r="EI37" s="54"/>
      <c r="EJ37" s="54"/>
      <c r="EK37" s="54"/>
      <c r="EL37" s="54"/>
      <c r="EM37" s="54"/>
      <c r="EN37" s="54"/>
      <c r="EO37" s="54"/>
      <c r="EP37" s="54"/>
      <c r="EQ37" s="54"/>
      <c r="ER37" s="54"/>
      <c r="ES37" s="54"/>
      <c r="ET37" s="54"/>
      <c r="EU37" s="54"/>
      <c r="EV37" s="54"/>
      <c r="EW37" s="54"/>
      <c r="EX37" s="54"/>
      <c r="EY37" s="54"/>
      <c r="EZ37" s="54"/>
      <c r="FA37" s="54"/>
      <c r="FB37" s="54"/>
      <c r="FC37" s="54"/>
      <c r="FD37" s="54"/>
      <c r="FE37" s="54"/>
      <c r="FF37" s="54"/>
      <c r="FG37" s="54"/>
      <c r="FH37" s="54"/>
      <c r="FI37" s="54"/>
      <c r="FJ37" s="54"/>
      <c r="FK37" s="54"/>
      <c r="FL37" s="54"/>
      <c r="FM37" s="54"/>
      <c r="FN37" s="54"/>
      <c r="FO37" s="54"/>
      <c r="FP37" s="54"/>
      <c r="FQ37" s="54"/>
      <c r="FR37" s="54"/>
      <c r="FS37" s="54"/>
      <c r="FT37" s="54"/>
      <c r="FU37" s="54"/>
      <c r="FV37" s="54"/>
      <c r="FW37" s="54"/>
      <c r="FX37" s="54"/>
      <c r="FY37" s="54"/>
      <c r="FZ37" s="54"/>
      <c r="GA37" s="54"/>
      <c r="GB37" s="54"/>
      <c r="GC37" s="54"/>
      <c r="GD37" s="54"/>
      <c r="GE37" s="54"/>
      <c r="GF37" s="54"/>
      <c r="GG37" s="54"/>
      <c r="GH37" s="54"/>
      <c r="GI37" s="54"/>
      <c r="GJ37" s="54"/>
      <c r="GK37" s="54"/>
      <c r="GL37" s="54"/>
      <c r="GM37" s="54"/>
      <c r="GN37" s="54"/>
      <c r="GO37" s="54"/>
      <c r="GP37" s="54"/>
      <c r="GQ37" s="54"/>
      <c r="GR37" s="54"/>
      <c r="GS37" s="54"/>
      <c r="GT37" s="54"/>
      <c r="GU37" s="54"/>
      <c r="GV37" s="54"/>
      <c r="GW37" s="54"/>
      <c r="GX37" s="54"/>
      <c r="GY37" s="54"/>
      <c r="GZ37" s="54"/>
      <c r="HA37" s="54"/>
      <c r="HB37" s="54"/>
      <c r="HC37" s="54"/>
      <c r="HD37" s="54"/>
      <c r="HE37" s="54"/>
      <c r="HF37" s="54"/>
      <c r="HG37" s="54"/>
      <c r="HH37" s="54"/>
      <c r="HI37" s="54"/>
      <c r="HJ37" s="54"/>
      <c r="HK37" s="54"/>
      <c r="HL37" s="54"/>
      <c r="HM37" s="54"/>
      <c r="HN37" s="54"/>
      <c r="HO37" s="54"/>
      <c r="HP37" s="54"/>
      <c r="HQ37" s="54"/>
      <c r="HR37" s="54"/>
      <c r="HS37" s="54"/>
      <c r="HT37" s="54"/>
      <c r="HU37" s="54"/>
      <c r="HV37" s="54"/>
      <c r="HW37" s="54"/>
      <c r="HX37" s="54"/>
      <c r="HY37" s="54"/>
      <c r="HZ37" s="54"/>
      <c r="IA37" s="54"/>
      <c r="IB37" s="54"/>
      <c r="IC37" s="54"/>
      <c r="ID37" s="54"/>
      <c r="IE37" s="54"/>
      <c r="IF37" s="54"/>
      <c r="IG37" s="54"/>
      <c r="IH37" s="54"/>
      <c r="II37" s="54"/>
      <c r="IJ37" s="54"/>
      <c r="IK37" s="54"/>
      <c r="IL37" s="54"/>
      <c r="IM37" s="54"/>
      <c r="IN37" s="54"/>
      <c r="IO37" s="54"/>
      <c r="IP37" s="54"/>
      <c r="IQ37" s="54"/>
      <c r="IR37" s="54"/>
      <c r="IS37" s="54"/>
      <c r="IT37" s="54"/>
      <c r="IU37" s="54"/>
      <c r="IV37" s="54"/>
    </row>
    <row r="38" spans="1:256" s="55" customFormat="1" x14ac:dyDescent="0.2">
      <c r="A38" s="65" t="s">
        <v>156</v>
      </c>
      <c r="B38" s="71">
        <v>0</v>
      </c>
      <c r="C38" s="72">
        <v>0</v>
      </c>
      <c r="D38" s="71">
        <v>0.01</v>
      </c>
      <c r="E38" s="72">
        <v>0</v>
      </c>
      <c r="F38" s="71">
        <v>0.04</v>
      </c>
      <c r="G38" s="72">
        <v>0</v>
      </c>
      <c r="H38" s="71"/>
      <c r="I38" s="72"/>
      <c r="J38" s="71"/>
      <c r="K38" s="72"/>
      <c r="L38" s="71"/>
      <c r="M38" s="72"/>
      <c r="N38" s="71"/>
      <c r="O38" s="72"/>
      <c r="P38" s="71"/>
      <c r="Q38" s="72"/>
      <c r="R38" s="71"/>
      <c r="S38" s="72"/>
      <c r="T38" s="71"/>
      <c r="U38" s="72"/>
      <c r="V38" s="71"/>
      <c r="W38" s="72"/>
      <c r="X38" s="71"/>
      <c r="Y38" s="72"/>
      <c r="Z38" s="71"/>
      <c r="AA38" s="72"/>
      <c r="AB38" s="71"/>
      <c r="AC38" s="72"/>
      <c r="AD38" s="71"/>
      <c r="AE38" s="72"/>
      <c r="AF38" s="71"/>
      <c r="AG38" s="72"/>
      <c r="AH38" s="71"/>
      <c r="AI38" s="72"/>
      <c r="AJ38" s="71"/>
      <c r="AK38" s="72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54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  <c r="GB38" s="54"/>
      <c r="GC38" s="54"/>
      <c r="GD38" s="54"/>
      <c r="GE38" s="54"/>
      <c r="GF38" s="54"/>
      <c r="GG38" s="54"/>
      <c r="GH38" s="54"/>
      <c r="GI38" s="54"/>
      <c r="GJ38" s="54"/>
      <c r="GK38" s="54"/>
      <c r="GL38" s="54"/>
      <c r="GM38" s="54"/>
      <c r="GN38" s="54"/>
      <c r="GO38" s="54"/>
      <c r="GP38" s="54"/>
      <c r="GQ38" s="54"/>
      <c r="GR38" s="54"/>
      <c r="GS38" s="54"/>
      <c r="GT38" s="54"/>
      <c r="GU38" s="54"/>
      <c r="GV38" s="54"/>
      <c r="GW38" s="54"/>
      <c r="GX38" s="54"/>
      <c r="GY38" s="54"/>
      <c r="GZ38" s="54"/>
      <c r="HA38" s="54"/>
      <c r="HB38" s="54"/>
      <c r="HC38" s="54"/>
      <c r="HD38" s="54"/>
      <c r="HE38" s="54"/>
      <c r="HF38" s="54"/>
      <c r="HG38" s="54"/>
      <c r="HH38" s="54"/>
      <c r="HI38" s="54"/>
      <c r="HJ38" s="54"/>
      <c r="HK38" s="54"/>
      <c r="HL38" s="54"/>
      <c r="HM38" s="54"/>
      <c r="HN38" s="54"/>
      <c r="HO38" s="54"/>
      <c r="HP38" s="54"/>
      <c r="HQ38" s="54"/>
      <c r="HR38" s="54"/>
      <c r="HS38" s="54"/>
      <c r="HT38" s="54"/>
      <c r="HU38" s="54"/>
      <c r="HV38" s="54"/>
      <c r="HW38" s="54"/>
      <c r="HX38" s="54"/>
      <c r="HY38" s="54"/>
      <c r="HZ38" s="54"/>
      <c r="IA38" s="54"/>
      <c r="IB38" s="54"/>
      <c r="IC38" s="54"/>
      <c r="ID38" s="54"/>
      <c r="IE38" s="54"/>
      <c r="IF38" s="54"/>
      <c r="IG38" s="54"/>
      <c r="IH38" s="54"/>
      <c r="II38" s="54"/>
      <c r="IJ38" s="54"/>
      <c r="IK38" s="54"/>
      <c r="IL38" s="54"/>
      <c r="IM38" s="54"/>
      <c r="IN38" s="54"/>
      <c r="IO38" s="54"/>
      <c r="IP38" s="54"/>
      <c r="IQ38" s="54"/>
      <c r="IR38" s="54"/>
      <c r="IS38" s="54"/>
      <c r="IT38" s="54"/>
      <c r="IU38" s="54"/>
      <c r="IV38" s="54"/>
    </row>
    <row r="39" spans="1:256" s="55" customFormat="1" x14ac:dyDescent="0.2">
      <c r="A39" s="65" t="s">
        <v>89</v>
      </c>
      <c r="B39" s="71">
        <v>0</v>
      </c>
      <c r="C39" s="72">
        <v>0</v>
      </c>
      <c r="D39" s="71">
        <v>0.92</v>
      </c>
      <c r="E39" s="72">
        <v>0</v>
      </c>
      <c r="F39" s="71">
        <v>0.9</v>
      </c>
      <c r="G39" s="72">
        <v>0</v>
      </c>
      <c r="H39" s="71"/>
      <c r="I39" s="72"/>
      <c r="J39" s="71"/>
      <c r="K39" s="72"/>
      <c r="L39" s="71"/>
      <c r="M39" s="72"/>
      <c r="N39" s="71"/>
      <c r="O39" s="72"/>
      <c r="P39" s="71"/>
      <c r="Q39" s="72"/>
      <c r="R39" s="71"/>
      <c r="S39" s="72"/>
      <c r="T39" s="71"/>
      <c r="U39" s="72"/>
      <c r="V39" s="71"/>
      <c r="W39" s="72"/>
      <c r="X39" s="71"/>
      <c r="Y39" s="72"/>
      <c r="Z39" s="71"/>
      <c r="AA39" s="72"/>
      <c r="AB39" s="71"/>
      <c r="AC39" s="72"/>
      <c r="AD39" s="71"/>
      <c r="AE39" s="72"/>
      <c r="AF39" s="71"/>
      <c r="AG39" s="72"/>
      <c r="AH39" s="71"/>
      <c r="AI39" s="72"/>
      <c r="AJ39" s="71"/>
      <c r="AK39" s="72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</row>
    <row r="40" spans="1:256" s="55" customFormat="1" x14ac:dyDescent="0.2">
      <c r="A40" s="65" t="s">
        <v>90</v>
      </c>
      <c r="B40" s="71">
        <v>0</v>
      </c>
      <c r="C40" s="72">
        <v>0</v>
      </c>
      <c r="D40" s="71">
        <v>0</v>
      </c>
      <c r="E40" s="72">
        <v>0</v>
      </c>
      <c r="F40" s="71">
        <v>0</v>
      </c>
      <c r="G40" s="72">
        <v>0</v>
      </c>
      <c r="H40" s="71"/>
      <c r="I40" s="72"/>
      <c r="J40" s="71"/>
      <c r="K40" s="72"/>
      <c r="L40" s="71"/>
      <c r="M40" s="72"/>
      <c r="N40" s="71"/>
      <c r="O40" s="72"/>
      <c r="P40" s="71"/>
      <c r="Q40" s="72"/>
      <c r="R40" s="71"/>
      <c r="S40" s="72"/>
      <c r="T40" s="71"/>
      <c r="U40" s="72"/>
      <c r="V40" s="71"/>
      <c r="W40" s="72"/>
      <c r="X40" s="71"/>
      <c r="Y40" s="72"/>
      <c r="Z40" s="71"/>
      <c r="AA40" s="72"/>
      <c r="AB40" s="71"/>
      <c r="AC40" s="72"/>
      <c r="AD40" s="71"/>
      <c r="AE40" s="72"/>
      <c r="AF40" s="71"/>
      <c r="AG40" s="72"/>
      <c r="AH40" s="71"/>
      <c r="AI40" s="72"/>
      <c r="AJ40" s="71"/>
      <c r="AK40" s="72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  <c r="CM40" s="54"/>
      <c r="CN40" s="54"/>
      <c r="CO40" s="54"/>
      <c r="CP40" s="54"/>
      <c r="CQ40" s="54"/>
      <c r="CR40" s="54"/>
      <c r="CS40" s="54"/>
      <c r="CT40" s="54"/>
      <c r="CU40" s="54"/>
      <c r="CV40" s="54"/>
      <c r="CW40" s="54"/>
      <c r="CX40" s="54"/>
      <c r="CY40" s="54"/>
      <c r="CZ40" s="54"/>
      <c r="DA40" s="54"/>
      <c r="DB40" s="54"/>
      <c r="DC40" s="54"/>
      <c r="DD40" s="54"/>
      <c r="DE40" s="54"/>
      <c r="DF40" s="54"/>
      <c r="DG40" s="54"/>
      <c r="DH40" s="54"/>
      <c r="DI40" s="54"/>
      <c r="DJ40" s="54"/>
      <c r="DK40" s="54"/>
      <c r="DL40" s="54"/>
      <c r="DM40" s="54"/>
      <c r="DN40" s="54"/>
      <c r="DO40" s="54"/>
      <c r="DP40" s="54"/>
      <c r="DQ40" s="54"/>
      <c r="DR40" s="54"/>
      <c r="DS40" s="54"/>
      <c r="DT40" s="54"/>
      <c r="DU40" s="54"/>
      <c r="DV40" s="54"/>
      <c r="DW40" s="54"/>
      <c r="DX40" s="54"/>
      <c r="DY40" s="54"/>
      <c r="DZ40" s="54"/>
      <c r="EA40" s="54"/>
      <c r="EB40" s="54"/>
      <c r="EC40" s="54"/>
      <c r="ED40" s="54"/>
      <c r="EE40" s="54"/>
      <c r="EF40" s="54"/>
      <c r="EG40" s="54"/>
      <c r="EH40" s="54"/>
      <c r="EI40" s="54"/>
      <c r="EJ40" s="54"/>
      <c r="EK40" s="54"/>
      <c r="EL40" s="54"/>
      <c r="EM40" s="54"/>
      <c r="EN40" s="54"/>
      <c r="EO40" s="54"/>
      <c r="EP40" s="54"/>
      <c r="EQ40" s="54"/>
      <c r="ER40" s="54"/>
      <c r="ES40" s="54"/>
      <c r="ET40" s="54"/>
      <c r="EU40" s="54"/>
      <c r="EV40" s="54"/>
      <c r="EW40" s="54"/>
      <c r="EX40" s="54"/>
      <c r="EY40" s="54"/>
      <c r="EZ40" s="54"/>
      <c r="FA40" s="54"/>
      <c r="FB40" s="54"/>
      <c r="FC40" s="54"/>
      <c r="FD40" s="54"/>
      <c r="FE40" s="54"/>
      <c r="FF40" s="54"/>
      <c r="FG40" s="54"/>
      <c r="FH40" s="54"/>
      <c r="FI40" s="54"/>
      <c r="FJ40" s="54"/>
      <c r="FK40" s="54"/>
      <c r="FL40" s="54"/>
      <c r="FM40" s="54"/>
      <c r="FN40" s="54"/>
      <c r="FO40" s="54"/>
      <c r="FP40" s="54"/>
      <c r="FQ40" s="54"/>
      <c r="FR40" s="54"/>
      <c r="FS40" s="54"/>
      <c r="FT40" s="54"/>
      <c r="FU40" s="54"/>
      <c r="FV40" s="54"/>
      <c r="FW40" s="54"/>
      <c r="FX40" s="54"/>
      <c r="FY40" s="54"/>
      <c r="FZ40" s="54"/>
      <c r="GA40" s="54"/>
      <c r="GB40" s="54"/>
      <c r="GC40" s="54"/>
      <c r="GD40" s="54"/>
      <c r="GE40" s="54"/>
      <c r="GF40" s="54"/>
      <c r="GG40" s="54"/>
      <c r="GH40" s="54"/>
      <c r="GI40" s="54"/>
      <c r="GJ40" s="54"/>
      <c r="GK40" s="54"/>
      <c r="GL40" s="54"/>
      <c r="GM40" s="54"/>
      <c r="GN40" s="54"/>
      <c r="GO40" s="54"/>
      <c r="GP40" s="54"/>
      <c r="GQ40" s="54"/>
      <c r="GR40" s="54"/>
      <c r="GS40" s="54"/>
      <c r="GT40" s="54"/>
      <c r="GU40" s="54"/>
      <c r="GV40" s="54"/>
      <c r="GW40" s="54"/>
      <c r="GX40" s="54"/>
      <c r="GY40" s="54"/>
      <c r="GZ40" s="54"/>
      <c r="HA40" s="54"/>
      <c r="HB40" s="54"/>
      <c r="HC40" s="54"/>
      <c r="HD40" s="54"/>
      <c r="HE40" s="54"/>
      <c r="HF40" s="54"/>
      <c r="HG40" s="54"/>
      <c r="HH40" s="54"/>
      <c r="HI40" s="54"/>
      <c r="HJ40" s="54"/>
      <c r="HK40" s="54"/>
      <c r="HL40" s="54"/>
      <c r="HM40" s="54"/>
      <c r="HN40" s="54"/>
      <c r="HO40" s="54"/>
      <c r="HP40" s="54"/>
      <c r="HQ40" s="54"/>
      <c r="HR40" s="54"/>
      <c r="HS40" s="54"/>
      <c r="HT40" s="54"/>
      <c r="HU40" s="54"/>
      <c r="HV40" s="54"/>
      <c r="HW40" s="54"/>
      <c r="HX40" s="54"/>
      <c r="HY40" s="54"/>
      <c r="HZ40" s="54"/>
      <c r="IA40" s="54"/>
      <c r="IB40" s="54"/>
      <c r="IC40" s="54"/>
      <c r="ID40" s="54"/>
      <c r="IE40" s="54"/>
      <c r="IF40" s="54"/>
      <c r="IG40" s="54"/>
      <c r="IH40" s="54"/>
      <c r="II40" s="54"/>
      <c r="IJ40" s="54"/>
      <c r="IK40" s="54"/>
      <c r="IL40" s="54"/>
      <c r="IM40" s="54"/>
      <c r="IN40" s="54"/>
      <c r="IO40" s="54"/>
      <c r="IP40" s="54"/>
      <c r="IQ40" s="54"/>
      <c r="IR40" s="54"/>
      <c r="IS40" s="54"/>
      <c r="IT40" s="54"/>
      <c r="IU40" s="54"/>
      <c r="IV40" s="54"/>
    </row>
    <row r="41" spans="1:256" s="82" customFormat="1" x14ac:dyDescent="0.2">
      <c r="A41" s="78" t="s">
        <v>8</v>
      </c>
      <c r="B41" s="79">
        <v>0.42</v>
      </c>
      <c r="C41" s="80">
        <v>0.12</v>
      </c>
      <c r="D41" s="79">
        <v>0.08</v>
      </c>
      <c r="E41" s="80">
        <v>0.04</v>
      </c>
      <c r="F41" s="79">
        <v>0</v>
      </c>
      <c r="G41" s="80">
        <v>1.4E-3</v>
      </c>
      <c r="H41" s="79"/>
      <c r="I41" s="80"/>
      <c r="J41" s="79"/>
      <c r="K41" s="80"/>
      <c r="L41" s="79"/>
      <c r="M41" s="80"/>
      <c r="N41" s="79"/>
      <c r="O41" s="80"/>
      <c r="P41" s="79"/>
      <c r="Q41" s="80"/>
      <c r="R41" s="79"/>
      <c r="S41" s="80"/>
      <c r="T41" s="79"/>
      <c r="U41" s="80"/>
      <c r="V41" s="79"/>
      <c r="W41" s="80"/>
      <c r="X41" s="79"/>
      <c r="Y41" s="80"/>
      <c r="Z41" s="79"/>
      <c r="AA41" s="80"/>
      <c r="AB41" s="79"/>
      <c r="AC41" s="80"/>
      <c r="AD41" s="79"/>
      <c r="AE41" s="80"/>
      <c r="AF41" s="79"/>
      <c r="AG41" s="80"/>
      <c r="AH41" s="79"/>
      <c r="AI41" s="80"/>
      <c r="AJ41" s="79"/>
      <c r="AK41" s="80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/>
      <c r="IM41" s="81"/>
      <c r="IN41" s="81"/>
      <c r="IO41" s="81"/>
      <c r="IP41" s="81"/>
      <c r="IQ41" s="81"/>
      <c r="IR41" s="81"/>
      <c r="IS41" s="81"/>
      <c r="IT41" s="81"/>
      <c r="IU41" s="81"/>
      <c r="IV41" s="81"/>
    </row>
    <row r="42" spans="1:256" s="55" customFormat="1" ht="7.5" customHeight="1" x14ac:dyDescent="0.2">
      <c r="A42" s="73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  <c r="AB42" s="75"/>
      <c r="AC42" s="75"/>
      <c r="AD42" s="75"/>
      <c r="AE42" s="75"/>
      <c r="AF42" s="75"/>
      <c r="AG42" s="75"/>
      <c r="AH42" s="75"/>
      <c r="AI42" s="75"/>
      <c r="AJ42" s="75"/>
      <c r="AK42" s="75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  <c r="CM42" s="54"/>
      <c r="CN42" s="54"/>
      <c r="CO42" s="54"/>
      <c r="CP42" s="54"/>
      <c r="CQ42" s="54"/>
      <c r="CR42" s="54"/>
      <c r="CS42" s="54"/>
      <c r="CT42" s="54"/>
      <c r="CU42" s="54"/>
      <c r="CV42" s="54"/>
      <c r="CW42" s="54"/>
      <c r="CX42" s="54"/>
      <c r="CY42" s="54"/>
      <c r="CZ42" s="54"/>
      <c r="DA42" s="54"/>
      <c r="DB42" s="54"/>
      <c r="DC42" s="54"/>
      <c r="DD42" s="54"/>
      <c r="DE42" s="54"/>
      <c r="DF42" s="54"/>
      <c r="DG42" s="54"/>
      <c r="DH42" s="54"/>
      <c r="DI42" s="54"/>
      <c r="DJ42" s="54"/>
      <c r="DK42" s="54"/>
      <c r="DL42" s="54"/>
      <c r="DM42" s="54"/>
      <c r="DN42" s="54"/>
      <c r="DO42" s="54"/>
      <c r="DP42" s="54"/>
      <c r="DQ42" s="54"/>
      <c r="DR42" s="54"/>
      <c r="DS42" s="54"/>
      <c r="DT42" s="54"/>
      <c r="DU42" s="54"/>
      <c r="DV42" s="54"/>
      <c r="DW42" s="54"/>
      <c r="DX42" s="54"/>
      <c r="DY42" s="54"/>
      <c r="DZ42" s="54"/>
      <c r="EA42" s="54"/>
      <c r="EB42" s="54"/>
      <c r="EC42" s="54"/>
      <c r="ED42" s="54"/>
      <c r="EE42" s="54"/>
      <c r="EF42" s="54"/>
      <c r="EG42" s="54"/>
      <c r="EH42" s="54"/>
      <c r="EI42" s="54"/>
      <c r="EJ42" s="54"/>
      <c r="EK42" s="54"/>
      <c r="EL42" s="54"/>
      <c r="EM42" s="54"/>
      <c r="EN42" s="54"/>
      <c r="EO42" s="54"/>
      <c r="EP42" s="54"/>
      <c r="EQ42" s="54"/>
      <c r="ER42" s="54"/>
      <c r="ES42" s="54"/>
      <c r="ET42" s="54"/>
      <c r="EU42" s="54"/>
      <c r="EV42" s="54"/>
      <c r="EW42" s="54"/>
      <c r="EX42" s="54"/>
      <c r="EY42" s="54"/>
      <c r="EZ42" s="54"/>
      <c r="FA42" s="54"/>
      <c r="FB42" s="54"/>
      <c r="FC42" s="54"/>
      <c r="FD42" s="54"/>
      <c r="FE42" s="54"/>
      <c r="FF42" s="54"/>
      <c r="FG42" s="54"/>
      <c r="FH42" s="54"/>
      <c r="FI42" s="54"/>
      <c r="FJ42" s="54"/>
      <c r="FK42" s="54"/>
      <c r="FL42" s="54"/>
      <c r="FM42" s="54"/>
      <c r="FN42" s="54"/>
      <c r="FO42" s="54"/>
      <c r="FP42" s="54"/>
      <c r="FQ42" s="54"/>
      <c r="FR42" s="54"/>
      <c r="FS42" s="54"/>
      <c r="FT42" s="54"/>
      <c r="FU42" s="54"/>
      <c r="FV42" s="54"/>
      <c r="FW42" s="54"/>
      <c r="FX42" s="54"/>
      <c r="FY42" s="54"/>
      <c r="FZ42" s="54"/>
      <c r="GA42" s="54"/>
      <c r="GB42" s="54"/>
      <c r="GC42" s="54"/>
      <c r="GD42" s="54"/>
      <c r="GE42" s="54"/>
      <c r="GF42" s="54"/>
      <c r="GG42" s="54"/>
      <c r="GH42" s="54"/>
      <c r="GI42" s="54"/>
      <c r="GJ42" s="54"/>
      <c r="GK42" s="54"/>
      <c r="GL42" s="54"/>
      <c r="GM42" s="54"/>
      <c r="GN42" s="54"/>
      <c r="GO42" s="54"/>
      <c r="GP42" s="54"/>
      <c r="GQ42" s="54"/>
      <c r="GR42" s="54"/>
      <c r="GS42" s="54"/>
      <c r="GT42" s="54"/>
      <c r="GU42" s="54"/>
      <c r="GV42" s="54"/>
      <c r="GW42" s="54"/>
      <c r="GX42" s="54"/>
      <c r="GY42" s="54"/>
      <c r="GZ42" s="54"/>
      <c r="HA42" s="54"/>
      <c r="HB42" s="54"/>
      <c r="HC42" s="54"/>
      <c r="HD42" s="54"/>
      <c r="HE42" s="54"/>
      <c r="HF42" s="54"/>
      <c r="HG42" s="54"/>
      <c r="HH42" s="54"/>
      <c r="HI42" s="54"/>
      <c r="HJ42" s="54"/>
      <c r="HK42" s="54"/>
      <c r="HL42" s="54"/>
      <c r="HM42" s="54"/>
      <c r="HN42" s="54"/>
      <c r="HO42" s="54"/>
      <c r="HP42" s="54"/>
      <c r="HQ42" s="54"/>
      <c r="HR42" s="54"/>
      <c r="HS42" s="54"/>
      <c r="HT42" s="54"/>
      <c r="HU42" s="54"/>
      <c r="HV42" s="54"/>
      <c r="HW42" s="54"/>
      <c r="HX42" s="54"/>
      <c r="HY42" s="54"/>
      <c r="HZ42" s="54"/>
      <c r="IA42" s="54"/>
      <c r="IB42" s="54"/>
      <c r="IC42" s="54"/>
      <c r="ID42" s="54"/>
      <c r="IE42" s="54"/>
      <c r="IF42" s="54"/>
      <c r="IG42" s="54"/>
      <c r="IH42" s="54"/>
      <c r="II42" s="54"/>
      <c r="IJ42" s="54"/>
      <c r="IK42" s="54"/>
      <c r="IL42" s="54"/>
      <c r="IM42" s="54"/>
      <c r="IN42" s="54"/>
      <c r="IO42" s="54"/>
      <c r="IP42" s="54"/>
      <c r="IQ42" s="54"/>
      <c r="IR42" s="54"/>
      <c r="IS42" s="54"/>
      <c r="IT42" s="54"/>
      <c r="IU42" s="54"/>
      <c r="IV42" s="54"/>
    </row>
    <row r="43" spans="1:256" s="55" customFormat="1" x14ac:dyDescent="0.2">
      <c r="A43" s="60" t="s">
        <v>157</v>
      </c>
      <c r="B43" s="76" t="str">
        <f>B$4</f>
        <v>26-31-jul-24</v>
      </c>
      <c r="C43" s="64"/>
      <c r="D43" s="76">
        <f>D$4</f>
        <v>45505</v>
      </c>
      <c r="E43" s="64"/>
      <c r="F43" s="76">
        <f>F$4</f>
        <v>45536</v>
      </c>
      <c r="G43" s="64"/>
      <c r="H43" s="76">
        <f>H$4</f>
        <v>45566</v>
      </c>
      <c r="I43" s="64"/>
      <c r="J43" s="76">
        <f>J$4</f>
        <v>45597</v>
      </c>
      <c r="K43" s="64"/>
      <c r="L43" s="76">
        <f>L$4</f>
        <v>45627</v>
      </c>
      <c r="M43" s="64"/>
      <c r="N43" s="76">
        <f>N$4</f>
        <v>45658</v>
      </c>
      <c r="O43" s="64"/>
      <c r="P43" s="76">
        <f>P$4</f>
        <v>45689</v>
      </c>
      <c r="Q43" s="64"/>
      <c r="R43" s="76">
        <f>R$4</f>
        <v>45717</v>
      </c>
      <c r="S43" s="64"/>
      <c r="T43" s="76">
        <f>T$4</f>
        <v>45748</v>
      </c>
      <c r="U43" s="64"/>
      <c r="V43" s="76">
        <f>V$4</f>
        <v>45778</v>
      </c>
      <c r="W43" s="64"/>
      <c r="X43" s="76">
        <f>X$4</f>
        <v>45809</v>
      </c>
      <c r="Y43" s="64"/>
      <c r="Z43" s="76">
        <f>Z$4</f>
        <v>45839</v>
      </c>
      <c r="AA43" s="64"/>
      <c r="AB43" s="76">
        <f>AB$4</f>
        <v>45870</v>
      </c>
      <c r="AC43" s="64"/>
      <c r="AD43" s="76">
        <f>AD$4</f>
        <v>45901</v>
      </c>
      <c r="AE43" s="64"/>
      <c r="AF43" s="76">
        <f>AF$4</f>
        <v>45931</v>
      </c>
      <c r="AG43" s="64"/>
      <c r="AH43" s="76">
        <f>AH$4</f>
        <v>45962</v>
      </c>
      <c r="AI43" s="64"/>
      <c r="AJ43" s="76">
        <f>AJ$4</f>
        <v>45992</v>
      </c>
      <c r="AK43" s="64"/>
      <c r="AL43" s="52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  <c r="CM43" s="54"/>
      <c r="CN43" s="54"/>
      <c r="CO43" s="54"/>
      <c r="CP43" s="54"/>
      <c r="CQ43" s="54"/>
      <c r="CR43" s="54"/>
      <c r="CS43" s="54"/>
      <c r="CT43" s="54"/>
      <c r="CU43" s="54"/>
      <c r="CV43" s="54"/>
      <c r="CW43" s="54"/>
      <c r="CX43" s="54"/>
      <c r="CY43" s="54"/>
      <c r="CZ43" s="54"/>
      <c r="DA43" s="54"/>
      <c r="DB43" s="54"/>
      <c r="DC43" s="54"/>
      <c r="DD43" s="54"/>
      <c r="DE43" s="54"/>
      <c r="DF43" s="54"/>
      <c r="DG43" s="54"/>
      <c r="DH43" s="54"/>
      <c r="DI43" s="54"/>
      <c r="DJ43" s="54"/>
      <c r="DK43" s="54"/>
      <c r="DL43" s="54"/>
      <c r="DM43" s="54"/>
      <c r="DN43" s="54"/>
      <c r="DO43" s="54"/>
      <c r="DP43" s="54"/>
      <c r="DQ43" s="54"/>
      <c r="DR43" s="54"/>
      <c r="DS43" s="54"/>
      <c r="DT43" s="54"/>
      <c r="DU43" s="54"/>
      <c r="DV43" s="54"/>
      <c r="DW43" s="54"/>
      <c r="DX43" s="54"/>
      <c r="DY43" s="54"/>
      <c r="DZ43" s="54"/>
      <c r="EA43" s="54"/>
      <c r="EB43" s="54"/>
      <c r="EC43" s="54"/>
      <c r="ED43" s="54"/>
      <c r="EE43" s="54"/>
      <c r="EF43" s="54"/>
      <c r="EG43" s="54"/>
      <c r="EH43" s="54"/>
      <c r="EI43" s="54"/>
      <c r="EJ43" s="54"/>
      <c r="EK43" s="54"/>
      <c r="EL43" s="54"/>
      <c r="EM43" s="54"/>
      <c r="EN43" s="54"/>
      <c r="EO43" s="54"/>
      <c r="EP43" s="54"/>
      <c r="EQ43" s="54"/>
      <c r="ER43" s="54"/>
      <c r="ES43" s="54"/>
      <c r="ET43" s="54"/>
      <c r="EU43" s="54"/>
      <c r="EV43" s="54"/>
      <c r="EW43" s="54"/>
      <c r="EX43" s="54"/>
      <c r="EY43" s="54"/>
      <c r="EZ43" s="54"/>
      <c r="FA43" s="54"/>
      <c r="FB43" s="54"/>
      <c r="FC43" s="54"/>
      <c r="FD43" s="54"/>
      <c r="FE43" s="54"/>
      <c r="FF43" s="54"/>
      <c r="FG43" s="54"/>
      <c r="FH43" s="54"/>
      <c r="FI43" s="54"/>
      <c r="FJ43" s="54"/>
      <c r="FK43" s="54"/>
      <c r="FL43" s="54"/>
      <c r="FM43" s="54"/>
      <c r="FN43" s="54"/>
      <c r="FO43" s="54"/>
      <c r="FP43" s="54"/>
      <c r="FQ43" s="54"/>
      <c r="FR43" s="54"/>
      <c r="FS43" s="54"/>
      <c r="FT43" s="54"/>
      <c r="FU43" s="54"/>
      <c r="FV43" s="54"/>
      <c r="FW43" s="54"/>
      <c r="FX43" s="54"/>
      <c r="FY43" s="54"/>
      <c r="FZ43" s="54"/>
      <c r="GA43" s="54"/>
      <c r="GB43" s="54"/>
      <c r="GC43" s="54"/>
      <c r="GD43" s="54"/>
      <c r="GE43" s="54"/>
      <c r="GF43" s="54"/>
      <c r="GG43" s="54"/>
      <c r="GH43" s="54"/>
      <c r="GI43" s="54"/>
      <c r="GJ43" s="54"/>
      <c r="GK43" s="54"/>
      <c r="GL43" s="54"/>
      <c r="GM43" s="54"/>
      <c r="GN43" s="54"/>
      <c r="GO43" s="54"/>
      <c r="GP43" s="54"/>
      <c r="GQ43" s="54"/>
      <c r="GR43" s="54"/>
      <c r="GS43" s="54"/>
      <c r="GT43" s="54"/>
      <c r="GU43" s="54"/>
      <c r="GV43" s="54"/>
      <c r="GW43" s="54"/>
      <c r="GX43" s="54"/>
      <c r="GY43" s="54"/>
      <c r="GZ43" s="54"/>
      <c r="HA43" s="54"/>
      <c r="HB43" s="54"/>
      <c r="HC43" s="54"/>
      <c r="HD43" s="54"/>
      <c r="HE43" s="54"/>
      <c r="HF43" s="54"/>
      <c r="HG43" s="54"/>
      <c r="HH43" s="54"/>
      <c r="HI43" s="54"/>
      <c r="HJ43" s="54"/>
      <c r="HK43" s="54"/>
      <c r="HL43" s="54"/>
      <c r="HM43" s="54"/>
      <c r="HN43" s="54"/>
      <c r="HO43" s="54"/>
      <c r="HP43" s="54"/>
      <c r="HQ43" s="54"/>
      <c r="HR43" s="54"/>
      <c r="HS43" s="54"/>
      <c r="HT43" s="54"/>
      <c r="HU43" s="54"/>
      <c r="HV43" s="54"/>
      <c r="HW43" s="54"/>
      <c r="HX43" s="54"/>
      <c r="HY43" s="54"/>
      <c r="HZ43" s="54"/>
      <c r="IA43" s="54"/>
      <c r="IB43" s="54"/>
      <c r="IC43" s="54"/>
      <c r="ID43" s="54"/>
      <c r="IE43" s="54"/>
      <c r="IF43" s="54"/>
      <c r="IG43" s="54"/>
      <c r="IH43" s="54"/>
      <c r="II43" s="54"/>
      <c r="IJ43" s="54"/>
      <c r="IK43" s="54"/>
      <c r="IL43" s="54"/>
      <c r="IM43" s="54"/>
      <c r="IN43" s="54"/>
      <c r="IO43" s="54"/>
      <c r="IP43" s="54"/>
      <c r="IQ43" s="54"/>
      <c r="IR43" s="54"/>
      <c r="IS43" s="54"/>
      <c r="IT43" s="54"/>
      <c r="IU43" s="54"/>
      <c r="IV43" s="54"/>
    </row>
    <row r="44" spans="1:256" s="55" customFormat="1" x14ac:dyDescent="0.2">
      <c r="A44" s="77" t="s">
        <v>158</v>
      </c>
      <c r="B44" s="76" t="s">
        <v>159</v>
      </c>
      <c r="C44" s="64" t="s">
        <v>160</v>
      </c>
      <c r="D44" s="76" t="s">
        <v>159</v>
      </c>
      <c r="E44" s="64" t="s">
        <v>160</v>
      </c>
      <c r="F44" s="76" t="s">
        <v>159</v>
      </c>
      <c r="G44" s="64" t="s">
        <v>160</v>
      </c>
      <c r="H44" s="76" t="s">
        <v>159</v>
      </c>
      <c r="I44" s="64" t="s">
        <v>160</v>
      </c>
      <c r="J44" s="76" t="s">
        <v>159</v>
      </c>
      <c r="K44" s="64" t="s">
        <v>160</v>
      </c>
      <c r="L44" s="76" t="s">
        <v>159</v>
      </c>
      <c r="M44" s="64" t="s">
        <v>160</v>
      </c>
      <c r="N44" s="76" t="s">
        <v>159</v>
      </c>
      <c r="O44" s="64" t="s">
        <v>160</v>
      </c>
      <c r="P44" s="76" t="s">
        <v>159</v>
      </c>
      <c r="Q44" s="64" t="s">
        <v>160</v>
      </c>
      <c r="R44" s="76" t="s">
        <v>159</v>
      </c>
      <c r="S44" s="64" t="s">
        <v>160</v>
      </c>
      <c r="T44" s="76" t="s">
        <v>159</v>
      </c>
      <c r="U44" s="64" t="s">
        <v>160</v>
      </c>
      <c r="V44" s="76" t="s">
        <v>159</v>
      </c>
      <c r="W44" s="64" t="s">
        <v>160</v>
      </c>
      <c r="X44" s="76" t="s">
        <v>159</v>
      </c>
      <c r="Y44" s="64" t="s">
        <v>160</v>
      </c>
      <c r="Z44" s="76" t="s">
        <v>159</v>
      </c>
      <c r="AA44" s="64" t="s">
        <v>160</v>
      </c>
      <c r="AB44" s="76" t="s">
        <v>159</v>
      </c>
      <c r="AC44" s="64" t="s">
        <v>160</v>
      </c>
      <c r="AD44" s="76" t="s">
        <v>159</v>
      </c>
      <c r="AE44" s="64" t="s">
        <v>160</v>
      </c>
      <c r="AF44" s="76" t="s">
        <v>159</v>
      </c>
      <c r="AG44" s="64" t="s">
        <v>160</v>
      </c>
      <c r="AH44" s="76" t="s">
        <v>159</v>
      </c>
      <c r="AI44" s="64" t="s">
        <v>160</v>
      </c>
      <c r="AJ44" s="76" t="s">
        <v>159</v>
      </c>
      <c r="AK44" s="64" t="s">
        <v>160</v>
      </c>
      <c r="AL44" s="52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  <c r="CM44" s="54"/>
      <c r="CN44" s="54"/>
      <c r="CO44" s="54"/>
      <c r="CP44" s="54"/>
      <c r="CQ44" s="54"/>
      <c r="CR44" s="54"/>
      <c r="CS44" s="54"/>
      <c r="CT44" s="54"/>
      <c r="CU44" s="54"/>
      <c r="CV44" s="54"/>
      <c r="CW44" s="54"/>
      <c r="CX44" s="54"/>
      <c r="CY44" s="54"/>
      <c r="CZ44" s="54"/>
      <c r="DA44" s="54"/>
      <c r="DB44" s="54"/>
      <c r="DC44" s="54"/>
      <c r="DD44" s="54"/>
      <c r="DE44" s="54"/>
      <c r="DF44" s="54"/>
      <c r="DG44" s="54"/>
      <c r="DH44" s="54"/>
      <c r="DI44" s="54"/>
      <c r="DJ44" s="54"/>
      <c r="DK44" s="54"/>
      <c r="DL44" s="54"/>
      <c r="DM44" s="54"/>
      <c r="DN44" s="54"/>
      <c r="DO44" s="54"/>
      <c r="DP44" s="54"/>
      <c r="DQ44" s="54"/>
      <c r="DR44" s="54"/>
      <c r="DS44" s="54"/>
      <c r="DT44" s="54"/>
      <c r="DU44" s="54"/>
      <c r="DV44" s="54"/>
      <c r="DW44" s="54"/>
      <c r="DX44" s="54"/>
      <c r="DY44" s="54"/>
      <c r="DZ44" s="54"/>
      <c r="EA44" s="54"/>
      <c r="EB44" s="54"/>
      <c r="EC44" s="54"/>
      <c r="ED44" s="54"/>
      <c r="EE44" s="54"/>
      <c r="EF44" s="54"/>
      <c r="EG44" s="54"/>
      <c r="EH44" s="54"/>
      <c r="EI44" s="54"/>
      <c r="EJ44" s="54"/>
      <c r="EK44" s="54"/>
      <c r="EL44" s="54"/>
      <c r="EM44" s="54"/>
      <c r="EN44" s="54"/>
      <c r="EO44" s="54"/>
      <c r="EP44" s="54"/>
      <c r="EQ44" s="54"/>
      <c r="ER44" s="54"/>
      <c r="ES44" s="54"/>
      <c r="ET44" s="54"/>
      <c r="EU44" s="54"/>
      <c r="EV44" s="54"/>
      <c r="EW44" s="54"/>
      <c r="EX44" s="54"/>
      <c r="EY44" s="54"/>
      <c r="EZ44" s="54"/>
      <c r="FA44" s="54"/>
      <c r="FB44" s="54"/>
      <c r="FC44" s="54"/>
      <c r="FD44" s="54"/>
      <c r="FE44" s="54"/>
      <c r="FF44" s="54"/>
      <c r="FG44" s="54"/>
      <c r="FH44" s="54"/>
      <c r="FI44" s="54"/>
      <c r="FJ44" s="54"/>
      <c r="FK44" s="54"/>
      <c r="FL44" s="54"/>
      <c r="FM44" s="54"/>
      <c r="FN44" s="54"/>
      <c r="FO44" s="54"/>
      <c r="FP44" s="54"/>
      <c r="FQ44" s="54"/>
      <c r="FR44" s="54"/>
      <c r="FS44" s="54"/>
      <c r="FT44" s="54"/>
      <c r="FU44" s="54"/>
      <c r="FV44" s="54"/>
      <c r="FW44" s="54"/>
      <c r="FX44" s="54"/>
      <c r="FY44" s="54"/>
      <c r="FZ44" s="54"/>
      <c r="GA44" s="54"/>
      <c r="GB44" s="54"/>
      <c r="GC44" s="54"/>
      <c r="GD44" s="54"/>
      <c r="GE44" s="54"/>
      <c r="GF44" s="54"/>
      <c r="GG44" s="54"/>
      <c r="GH44" s="54"/>
      <c r="GI44" s="54"/>
      <c r="GJ44" s="54"/>
      <c r="GK44" s="54"/>
      <c r="GL44" s="54"/>
      <c r="GM44" s="54"/>
      <c r="GN44" s="54"/>
      <c r="GO44" s="54"/>
      <c r="GP44" s="54"/>
      <c r="GQ44" s="54"/>
      <c r="GR44" s="54"/>
      <c r="GS44" s="54"/>
      <c r="GT44" s="54"/>
      <c r="GU44" s="54"/>
      <c r="GV44" s="54"/>
      <c r="GW44" s="54"/>
      <c r="GX44" s="54"/>
      <c r="GY44" s="54"/>
      <c r="GZ44" s="54"/>
      <c r="HA44" s="54"/>
      <c r="HB44" s="54"/>
      <c r="HC44" s="54"/>
      <c r="HD44" s="54"/>
      <c r="HE44" s="54"/>
      <c r="HF44" s="54"/>
      <c r="HG44" s="54"/>
      <c r="HH44" s="54"/>
      <c r="HI44" s="54"/>
      <c r="HJ44" s="54"/>
      <c r="HK44" s="54"/>
      <c r="HL44" s="54"/>
      <c r="HM44" s="54"/>
      <c r="HN44" s="54"/>
      <c r="HO44" s="54"/>
      <c r="HP44" s="54"/>
      <c r="HQ44" s="54"/>
      <c r="HR44" s="54"/>
      <c r="HS44" s="54"/>
      <c r="HT44" s="54"/>
      <c r="HU44" s="54"/>
      <c r="HV44" s="54"/>
      <c r="HW44" s="54"/>
      <c r="HX44" s="54"/>
      <c r="HY44" s="54"/>
      <c r="HZ44" s="54"/>
      <c r="IA44" s="54"/>
      <c r="IB44" s="54"/>
      <c r="IC44" s="54"/>
      <c r="ID44" s="54"/>
      <c r="IE44" s="54"/>
      <c r="IF44" s="54"/>
      <c r="IG44" s="54"/>
      <c r="IH44" s="54"/>
      <c r="II44" s="54"/>
      <c r="IJ44" s="54"/>
      <c r="IK44" s="54"/>
      <c r="IL44" s="54"/>
      <c r="IM44" s="54"/>
      <c r="IN44" s="54"/>
      <c r="IO44" s="54"/>
      <c r="IP44" s="54"/>
      <c r="IQ44" s="54"/>
      <c r="IR44" s="54"/>
      <c r="IS44" s="54"/>
      <c r="IT44" s="54"/>
      <c r="IU44" s="54"/>
      <c r="IV44" s="54"/>
    </row>
    <row r="45" spans="1:256" s="55" customFormat="1" x14ac:dyDescent="0.2">
      <c r="A45" s="65" t="s">
        <v>34</v>
      </c>
      <c r="B45" s="71">
        <v>0</v>
      </c>
      <c r="C45" s="72">
        <v>0</v>
      </c>
      <c r="D45" s="71">
        <v>0.02</v>
      </c>
      <c r="E45" s="72" t="s">
        <v>161</v>
      </c>
      <c r="F45" s="71">
        <v>2.8E-3</v>
      </c>
      <c r="G45" s="72" t="s">
        <v>161</v>
      </c>
      <c r="H45" s="71"/>
      <c r="I45" s="72"/>
      <c r="J45" s="71"/>
      <c r="K45" s="72"/>
      <c r="L45" s="71"/>
      <c r="M45" s="72"/>
      <c r="N45" s="71"/>
      <c r="O45" s="72"/>
      <c r="P45" s="71"/>
      <c r="Q45" s="72"/>
      <c r="R45" s="71"/>
      <c r="S45" s="72"/>
      <c r="T45" s="71"/>
      <c r="U45" s="72"/>
      <c r="V45" s="71"/>
      <c r="W45" s="72"/>
      <c r="X45" s="71"/>
      <c r="Y45" s="72"/>
      <c r="Z45" s="71"/>
      <c r="AA45" s="72"/>
      <c r="AB45" s="71"/>
      <c r="AC45" s="72"/>
      <c r="AD45" s="71"/>
      <c r="AE45" s="72"/>
      <c r="AF45" s="71"/>
      <c r="AG45" s="72"/>
      <c r="AH45" s="71"/>
      <c r="AI45" s="72"/>
      <c r="AJ45" s="71"/>
      <c r="AK45" s="72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  <c r="CM45" s="54"/>
      <c r="CN45" s="54"/>
      <c r="CO45" s="54"/>
      <c r="CP45" s="54"/>
      <c r="CQ45" s="54"/>
      <c r="CR45" s="54"/>
      <c r="CS45" s="54"/>
      <c r="CT45" s="54"/>
      <c r="CU45" s="54"/>
      <c r="CV45" s="54"/>
      <c r="CW45" s="54"/>
      <c r="CX45" s="54"/>
      <c r="CY45" s="54"/>
      <c r="CZ45" s="54"/>
      <c r="DA45" s="54"/>
      <c r="DB45" s="54"/>
      <c r="DC45" s="54"/>
      <c r="DD45" s="54"/>
      <c r="DE45" s="54"/>
      <c r="DF45" s="54"/>
      <c r="DG45" s="54"/>
      <c r="DH45" s="54"/>
      <c r="DI45" s="54"/>
      <c r="DJ45" s="54"/>
      <c r="DK45" s="54"/>
      <c r="DL45" s="54"/>
      <c r="DM45" s="54"/>
      <c r="DN45" s="54"/>
      <c r="DO45" s="54"/>
      <c r="DP45" s="54"/>
      <c r="DQ45" s="54"/>
      <c r="DR45" s="54"/>
      <c r="DS45" s="54"/>
      <c r="DT45" s="54"/>
      <c r="DU45" s="54"/>
      <c r="DV45" s="54"/>
      <c r="DW45" s="54"/>
      <c r="DX45" s="54"/>
      <c r="DY45" s="54"/>
      <c r="DZ45" s="54"/>
      <c r="EA45" s="54"/>
      <c r="EB45" s="54"/>
      <c r="EC45" s="54"/>
      <c r="ED45" s="54"/>
      <c r="EE45" s="54"/>
      <c r="EF45" s="54"/>
      <c r="EG45" s="54"/>
      <c r="EH45" s="54"/>
      <c r="EI45" s="54"/>
      <c r="EJ45" s="54"/>
      <c r="EK45" s="54"/>
      <c r="EL45" s="54"/>
      <c r="EM45" s="54"/>
      <c r="EN45" s="54"/>
      <c r="EO45" s="54"/>
      <c r="EP45" s="54"/>
      <c r="EQ45" s="54"/>
      <c r="ER45" s="54"/>
      <c r="ES45" s="54"/>
      <c r="ET45" s="54"/>
      <c r="EU45" s="54"/>
      <c r="EV45" s="54"/>
      <c r="EW45" s="54"/>
      <c r="EX45" s="54"/>
      <c r="EY45" s="54"/>
      <c r="EZ45" s="54"/>
      <c r="FA45" s="54"/>
      <c r="FB45" s="54"/>
      <c r="FC45" s="54"/>
      <c r="FD45" s="54"/>
      <c r="FE45" s="54"/>
      <c r="FF45" s="54"/>
      <c r="FG45" s="54"/>
      <c r="FH45" s="54"/>
      <c r="FI45" s="54"/>
      <c r="FJ45" s="54"/>
      <c r="FK45" s="54"/>
      <c r="FL45" s="54"/>
      <c r="FM45" s="54"/>
      <c r="FN45" s="54"/>
      <c r="FO45" s="54"/>
      <c r="FP45" s="54"/>
      <c r="FQ45" s="54"/>
      <c r="FR45" s="54"/>
      <c r="FS45" s="54"/>
      <c r="FT45" s="54"/>
      <c r="FU45" s="54"/>
      <c r="FV45" s="54"/>
      <c r="FW45" s="54"/>
      <c r="FX45" s="54"/>
      <c r="FY45" s="54"/>
      <c r="FZ45" s="54"/>
      <c r="GA45" s="54"/>
      <c r="GB45" s="54"/>
      <c r="GC45" s="54"/>
      <c r="GD45" s="54"/>
      <c r="GE45" s="54"/>
      <c r="GF45" s="54"/>
      <c r="GG45" s="54"/>
      <c r="GH45" s="54"/>
      <c r="GI45" s="54"/>
      <c r="GJ45" s="54"/>
      <c r="GK45" s="54"/>
      <c r="GL45" s="54"/>
      <c r="GM45" s="54"/>
      <c r="GN45" s="54"/>
      <c r="GO45" s="54"/>
      <c r="GP45" s="54"/>
      <c r="GQ45" s="54"/>
      <c r="GR45" s="54"/>
      <c r="GS45" s="54"/>
      <c r="GT45" s="54"/>
      <c r="GU45" s="54"/>
      <c r="GV45" s="54"/>
      <c r="GW45" s="54"/>
      <c r="GX45" s="54"/>
      <c r="GY45" s="54"/>
      <c r="GZ45" s="54"/>
      <c r="HA45" s="54"/>
      <c r="HB45" s="54"/>
      <c r="HC45" s="54"/>
      <c r="HD45" s="54"/>
      <c r="HE45" s="54"/>
      <c r="HF45" s="54"/>
      <c r="HG45" s="54"/>
      <c r="HH45" s="54"/>
      <c r="HI45" s="54"/>
      <c r="HJ45" s="54"/>
      <c r="HK45" s="54"/>
      <c r="HL45" s="54"/>
      <c r="HM45" s="54"/>
      <c r="HN45" s="54"/>
      <c r="HO45" s="54"/>
      <c r="HP45" s="54"/>
      <c r="HQ45" s="54"/>
      <c r="HR45" s="54"/>
      <c r="HS45" s="54"/>
      <c r="HT45" s="54"/>
      <c r="HU45" s="54"/>
      <c r="HV45" s="54"/>
      <c r="HW45" s="54"/>
      <c r="HX45" s="54"/>
      <c r="HY45" s="54"/>
      <c r="HZ45" s="54"/>
      <c r="IA45" s="54"/>
      <c r="IB45" s="54"/>
      <c r="IC45" s="54"/>
      <c r="ID45" s="54"/>
      <c r="IE45" s="54"/>
      <c r="IF45" s="54"/>
      <c r="IG45" s="54"/>
      <c r="IH45" s="54"/>
      <c r="II45" s="54"/>
      <c r="IJ45" s="54"/>
      <c r="IK45" s="54"/>
      <c r="IL45" s="54"/>
      <c r="IM45" s="54"/>
      <c r="IN45" s="54"/>
      <c r="IO45" s="54"/>
      <c r="IP45" s="54"/>
      <c r="IQ45" s="54"/>
      <c r="IR45" s="54"/>
      <c r="IS45" s="54"/>
      <c r="IT45" s="54"/>
      <c r="IU45" s="54"/>
      <c r="IV45" s="54"/>
    </row>
    <row r="46" spans="1:256" s="55" customFormat="1" x14ac:dyDescent="0.2">
      <c r="A46" s="65" t="s">
        <v>162</v>
      </c>
      <c r="B46" s="71">
        <v>0.01</v>
      </c>
      <c r="C46" s="72">
        <v>0</v>
      </c>
      <c r="D46" s="71">
        <v>0.03</v>
      </c>
      <c r="E46" s="72" t="s">
        <v>161</v>
      </c>
      <c r="F46" s="71">
        <v>4.0000000000000001E-3</v>
      </c>
      <c r="G46" s="72" t="s">
        <v>161</v>
      </c>
      <c r="H46" s="71"/>
      <c r="I46" s="72"/>
      <c r="J46" s="71"/>
      <c r="K46" s="72"/>
      <c r="L46" s="71"/>
      <c r="M46" s="72"/>
      <c r="N46" s="71"/>
      <c r="O46" s="72"/>
      <c r="P46" s="71"/>
      <c r="Q46" s="72"/>
      <c r="R46" s="71"/>
      <c r="S46" s="72"/>
      <c r="T46" s="71"/>
      <c r="U46" s="72"/>
      <c r="V46" s="71"/>
      <c r="W46" s="72"/>
      <c r="X46" s="71"/>
      <c r="Y46" s="72"/>
      <c r="Z46" s="71"/>
      <c r="AA46" s="72"/>
      <c r="AB46" s="71"/>
      <c r="AC46" s="72"/>
      <c r="AD46" s="71"/>
      <c r="AE46" s="72"/>
      <c r="AF46" s="71"/>
      <c r="AG46" s="72"/>
      <c r="AH46" s="71"/>
      <c r="AI46" s="72"/>
      <c r="AJ46" s="71"/>
      <c r="AK46" s="72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  <c r="CM46" s="54"/>
      <c r="CN46" s="54"/>
      <c r="CO46" s="54"/>
      <c r="CP46" s="54"/>
      <c r="CQ46" s="54"/>
      <c r="CR46" s="54"/>
      <c r="CS46" s="54"/>
      <c r="CT46" s="54"/>
      <c r="CU46" s="54"/>
      <c r="CV46" s="54"/>
      <c r="CW46" s="54"/>
      <c r="CX46" s="54"/>
      <c r="CY46" s="54"/>
      <c r="CZ46" s="54"/>
      <c r="DA46" s="54"/>
      <c r="DB46" s="54"/>
      <c r="DC46" s="54"/>
      <c r="DD46" s="54"/>
      <c r="DE46" s="54"/>
      <c r="DF46" s="54"/>
      <c r="DG46" s="54"/>
      <c r="DH46" s="54"/>
      <c r="DI46" s="54"/>
      <c r="DJ46" s="54"/>
      <c r="DK46" s="54"/>
      <c r="DL46" s="54"/>
      <c r="DM46" s="54"/>
      <c r="DN46" s="54"/>
      <c r="DO46" s="54"/>
      <c r="DP46" s="54"/>
      <c r="DQ46" s="54"/>
      <c r="DR46" s="54"/>
      <c r="DS46" s="54"/>
      <c r="DT46" s="54"/>
      <c r="DU46" s="54"/>
      <c r="DV46" s="54"/>
      <c r="DW46" s="54"/>
      <c r="DX46" s="54"/>
      <c r="DY46" s="54"/>
      <c r="DZ46" s="54"/>
      <c r="EA46" s="54"/>
      <c r="EB46" s="54"/>
      <c r="EC46" s="54"/>
      <c r="ED46" s="54"/>
      <c r="EE46" s="54"/>
      <c r="EF46" s="54"/>
      <c r="EG46" s="54"/>
      <c r="EH46" s="54"/>
      <c r="EI46" s="54"/>
      <c r="EJ46" s="54"/>
      <c r="EK46" s="54"/>
      <c r="EL46" s="54"/>
      <c r="EM46" s="54"/>
      <c r="EN46" s="54"/>
      <c r="EO46" s="54"/>
      <c r="EP46" s="54"/>
      <c r="EQ46" s="54"/>
      <c r="ER46" s="54"/>
      <c r="ES46" s="54"/>
      <c r="ET46" s="54"/>
      <c r="EU46" s="54"/>
      <c r="EV46" s="54"/>
      <c r="EW46" s="54"/>
      <c r="EX46" s="54"/>
      <c r="EY46" s="54"/>
      <c r="EZ46" s="54"/>
      <c r="FA46" s="54"/>
      <c r="FB46" s="54"/>
      <c r="FC46" s="54"/>
      <c r="FD46" s="54"/>
      <c r="FE46" s="54"/>
      <c r="FF46" s="54"/>
      <c r="FG46" s="54"/>
      <c r="FH46" s="54"/>
      <c r="FI46" s="54"/>
      <c r="FJ46" s="54"/>
      <c r="FK46" s="54"/>
      <c r="FL46" s="54"/>
      <c r="FM46" s="54"/>
      <c r="FN46" s="54"/>
      <c r="FO46" s="54"/>
      <c r="FP46" s="54"/>
      <c r="FQ46" s="54"/>
      <c r="FR46" s="54"/>
      <c r="FS46" s="54"/>
      <c r="FT46" s="54"/>
      <c r="FU46" s="54"/>
      <c r="FV46" s="54"/>
      <c r="FW46" s="54"/>
      <c r="FX46" s="54"/>
      <c r="FY46" s="54"/>
      <c r="FZ46" s="54"/>
      <c r="GA46" s="54"/>
      <c r="GB46" s="54"/>
      <c r="GC46" s="54"/>
      <c r="GD46" s="54"/>
      <c r="GE46" s="54"/>
      <c r="GF46" s="54"/>
      <c r="GG46" s="54"/>
      <c r="GH46" s="54"/>
      <c r="GI46" s="54"/>
      <c r="GJ46" s="54"/>
      <c r="GK46" s="54"/>
      <c r="GL46" s="54"/>
      <c r="GM46" s="54"/>
      <c r="GN46" s="54"/>
      <c r="GO46" s="54"/>
      <c r="GP46" s="54"/>
      <c r="GQ46" s="54"/>
      <c r="GR46" s="54"/>
      <c r="GS46" s="54"/>
      <c r="GT46" s="54"/>
      <c r="GU46" s="54"/>
      <c r="GV46" s="54"/>
      <c r="GW46" s="54"/>
      <c r="GX46" s="54"/>
      <c r="GY46" s="54"/>
      <c r="GZ46" s="54"/>
      <c r="HA46" s="54"/>
      <c r="HB46" s="54"/>
      <c r="HC46" s="54"/>
      <c r="HD46" s="54"/>
      <c r="HE46" s="54"/>
      <c r="HF46" s="54"/>
      <c r="HG46" s="54"/>
      <c r="HH46" s="54"/>
      <c r="HI46" s="54"/>
      <c r="HJ46" s="54"/>
      <c r="HK46" s="54"/>
      <c r="HL46" s="54"/>
      <c r="HM46" s="54"/>
      <c r="HN46" s="54"/>
      <c r="HO46" s="54"/>
      <c r="HP46" s="54"/>
      <c r="HQ46" s="54"/>
      <c r="HR46" s="54"/>
      <c r="HS46" s="54"/>
      <c r="HT46" s="54"/>
      <c r="HU46" s="54"/>
      <c r="HV46" s="54"/>
      <c r="HW46" s="54"/>
      <c r="HX46" s="54"/>
      <c r="HY46" s="54"/>
      <c r="HZ46" s="54"/>
      <c r="IA46" s="54"/>
      <c r="IB46" s="54"/>
      <c r="IC46" s="54"/>
      <c r="ID46" s="54"/>
      <c r="IE46" s="54"/>
      <c r="IF46" s="54"/>
      <c r="IG46" s="54"/>
      <c r="IH46" s="54"/>
      <c r="II46" s="54"/>
      <c r="IJ46" s="54"/>
      <c r="IK46" s="54"/>
      <c r="IL46" s="54"/>
      <c r="IM46" s="54"/>
      <c r="IN46" s="54"/>
      <c r="IO46" s="54"/>
      <c r="IP46" s="54"/>
      <c r="IQ46" s="54"/>
      <c r="IR46" s="54"/>
      <c r="IS46" s="54"/>
      <c r="IT46" s="54"/>
      <c r="IU46" s="54"/>
      <c r="IV46" s="54"/>
    </row>
    <row r="47" spans="1:256" s="55" customFormat="1" x14ac:dyDescent="0.2">
      <c r="A47" s="65" t="s">
        <v>163</v>
      </c>
      <c r="B47" s="71">
        <v>0</v>
      </c>
      <c r="C47" s="72">
        <v>0</v>
      </c>
      <c r="D47" s="71">
        <v>0</v>
      </c>
      <c r="E47" s="72" t="s">
        <v>161</v>
      </c>
      <c r="F47" s="71">
        <v>0</v>
      </c>
      <c r="G47" s="72" t="s">
        <v>161</v>
      </c>
      <c r="H47" s="71"/>
      <c r="I47" s="72"/>
      <c r="J47" s="71"/>
      <c r="K47" s="72"/>
      <c r="L47" s="71"/>
      <c r="M47" s="72"/>
      <c r="N47" s="71"/>
      <c r="O47" s="72"/>
      <c r="P47" s="71"/>
      <c r="Q47" s="72"/>
      <c r="R47" s="71"/>
      <c r="S47" s="72"/>
      <c r="T47" s="71"/>
      <c r="U47" s="72"/>
      <c r="V47" s="71"/>
      <c r="W47" s="72"/>
      <c r="X47" s="71"/>
      <c r="Y47" s="72"/>
      <c r="Z47" s="71"/>
      <c r="AA47" s="72"/>
      <c r="AB47" s="71"/>
      <c r="AC47" s="72"/>
      <c r="AD47" s="71"/>
      <c r="AE47" s="72"/>
      <c r="AF47" s="71"/>
      <c r="AG47" s="72"/>
      <c r="AH47" s="71"/>
      <c r="AI47" s="72"/>
      <c r="AJ47" s="71"/>
      <c r="AK47" s="72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  <c r="CM47" s="54"/>
      <c r="CN47" s="54"/>
      <c r="CO47" s="54"/>
      <c r="CP47" s="54"/>
      <c r="CQ47" s="54"/>
      <c r="CR47" s="54"/>
      <c r="CS47" s="54"/>
      <c r="CT47" s="54"/>
      <c r="CU47" s="54"/>
      <c r="CV47" s="54"/>
      <c r="CW47" s="54"/>
      <c r="CX47" s="54"/>
      <c r="CY47" s="54"/>
      <c r="CZ47" s="54"/>
      <c r="DA47" s="54"/>
      <c r="DB47" s="54"/>
      <c r="DC47" s="54"/>
      <c r="DD47" s="54"/>
      <c r="DE47" s="54"/>
      <c r="DF47" s="54"/>
      <c r="DG47" s="54"/>
      <c r="DH47" s="54"/>
      <c r="DI47" s="54"/>
      <c r="DJ47" s="54"/>
      <c r="DK47" s="54"/>
      <c r="DL47" s="54"/>
      <c r="DM47" s="54"/>
      <c r="DN47" s="54"/>
      <c r="DO47" s="54"/>
      <c r="DP47" s="54"/>
      <c r="DQ47" s="54"/>
      <c r="DR47" s="54"/>
      <c r="DS47" s="54"/>
      <c r="DT47" s="54"/>
      <c r="DU47" s="54"/>
      <c r="DV47" s="54"/>
      <c r="DW47" s="54"/>
      <c r="DX47" s="54"/>
      <c r="DY47" s="54"/>
      <c r="DZ47" s="54"/>
      <c r="EA47" s="54"/>
      <c r="EB47" s="54"/>
      <c r="EC47" s="54"/>
      <c r="ED47" s="54"/>
      <c r="EE47" s="54"/>
      <c r="EF47" s="54"/>
      <c r="EG47" s="54"/>
      <c r="EH47" s="54"/>
      <c r="EI47" s="54"/>
      <c r="EJ47" s="54"/>
      <c r="EK47" s="54"/>
      <c r="EL47" s="54"/>
      <c r="EM47" s="54"/>
      <c r="EN47" s="54"/>
      <c r="EO47" s="54"/>
      <c r="EP47" s="54"/>
      <c r="EQ47" s="54"/>
      <c r="ER47" s="54"/>
      <c r="ES47" s="54"/>
      <c r="ET47" s="54"/>
      <c r="EU47" s="54"/>
      <c r="EV47" s="54"/>
      <c r="EW47" s="54"/>
      <c r="EX47" s="54"/>
      <c r="EY47" s="54"/>
      <c r="EZ47" s="54"/>
      <c r="FA47" s="54"/>
      <c r="FB47" s="54"/>
      <c r="FC47" s="54"/>
      <c r="FD47" s="54"/>
      <c r="FE47" s="54"/>
      <c r="FF47" s="54"/>
      <c r="FG47" s="54"/>
      <c r="FH47" s="54"/>
      <c r="FI47" s="54"/>
      <c r="FJ47" s="54"/>
      <c r="FK47" s="54"/>
      <c r="FL47" s="54"/>
      <c r="FM47" s="54"/>
      <c r="FN47" s="54"/>
      <c r="FO47" s="54"/>
      <c r="FP47" s="54"/>
      <c r="FQ47" s="54"/>
      <c r="FR47" s="54"/>
      <c r="FS47" s="54"/>
      <c r="FT47" s="54"/>
      <c r="FU47" s="54"/>
      <c r="FV47" s="54"/>
      <c r="FW47" s="54"/>
      <c r="FX47" s="54"/>
      <c r="FY47" s="54"/>
      <c r="FZ47" s="54"/>
      <c r="GA47" s="54"/>
      <c r="GB47" s="54"/>
      <c r="GC47" s="54"/>
      <c r="GD47" s="54"/>
      <c r="GE47" s="54"/>
      <c r="GF47" s="54"/>
      <c r="GG47" s="54"/>
      <c r="GH47" s="54"/>
      <c r="GI47" s="54"/>
      <c r="GJ47" s="54"/>
      <c r="GK47" s="54"/>
      <c r="GL47" s="54"/>
      <c r="GM47" s="54"/>
      <c r="GN47" s="54"/>
      <c r="GO47" s="54"/>
      <c r="GP47" s="54"/>
      <c r="GQ47" s="54"/>
      <c r="GR47" s="54"/>
      <c r="GS47" s="54"/>
      <c r="GT47" s="54"/>
      <c r="GU47" s="54"/>
      <c r="GV47" s="54"/>
      <c r="GW47" s="54"/>
      <c r="GX47" s="54"/>
      <c r="GY47" s="54"/>
      <c r="GZ47" s="54"/>
      <c r="HA47" s="54"/>
      <c r="HB47" s="54"/>
      <c r="HC47" s="54"/>
      <c r="HD47" s="54"/>
      <c r="HE47" s="54"/>
      <c r="HF47" s="54"/>
      <c r="HG47" s="54"/>
      <c r="HH47" s="54"/>
      <c r="HI47" s="54"/>
      <c r="HJ47" s="54"/>
      <c r="HK47" s="54"/>
      <c r="HL47" s="54"/>
      <c r="HM47" s="54"/>
      <c r="HN47" s="54"/>
      <c r="HO47" s="54"/>
      <c r="HP47" s="54"/>
      <c r="HQ47" s="54"/>
      <c r="HR47" s="54"/>
      <c r="HS47" s="54"/>
      <c r="HT47" s="54"/>
      <c r="HU47" s="54"/>
      <c r="HV47" s="54"/>
      <c r="HW47" s="54"/>
      <c r="HX47" s="54"/>
      <c r="HY47" s="54"/>
      <c r="HZ47" s="54"/>
      <c r="IA47" s="54"/>
      <c r="IB47" s="54"/>
      <c r="IC47" s="54"/>
      <c r="ID47" s="54"/>
      <c r="IE47" s="54"/>
      <c r="IF47" s="54"/>
      <c r="IG47" s="54"/>
      <c r="IH47" s="54"/>
      <c r="II47" s="54"/>
      <c r="IJ47" s="54"/>
      <c r="IK47" s="54"/>
      <c r="IL47" s="54"/>
      <c r="IM47" s="54"/>
      <c r="IN47" s="54"/>
      <c r="IO47" s="54"/>
      <c r="IP47" s="54"/>
      <c r="IQ47" s="54"/>
      <c r="IR47" s="54"/>
      <c r="IS47" s="54"/>
      <c r="IT47" s="54"/>
      <c r="IU47" s="54"/>
      <c r="IV47" s="54"/>
    </row>
    <row r="48" spans="1:256" s="55" customFormat="1" x14ac:dyDescent="0.2">
      <c r="A48" s="65" t="s">
        <v>38</v>
      </c>
      <c r="B48" s="71">
        <v>0</v>
      </c>
      <c r="C48" s="72">
        <v>0</v>
      </c>
      <c r="D48" s="71">
        <v>0</v>
      </c>
      <c r="E48" s="72" t="s">
        <v>161</v>
      </c>
      <c r="F48" s="71">
        <v>0</v>
      </c>
      <c r="G48" s="72" t="s">
        <v>161</v>
      </c>
      <c r="H48" s="71"/>
      <c r="I48" s="72"/>
      <c r="J48" s="71"/>
      <c r="K48" s="72"/>
      <c r="L48" s="71"/>
      <c r="M48" s="72"/>
      <c r="N48" s="71"/>
      <c r="O48" s="72"/>
      <c r="P48" s="71"/>
      <c r="Q48" s="72"/>
      <c r="R48" s="71"/>
      <c r="S48" s="72"/>
      <c r="T48" s="71"/>
      <c r="U48" s="72"/>
      <c r="V48" s="71"/>
      <c r="W48" s="72"/>
      <c r="X48" s="71"/>
      <c r="Y48" s="72"/>
      <c r="Z48" s="71"/>
      <c r="AA48" s="72"/>
      <c r="AB48" s="71"/>
      <c r="AC48" s="72"/>
      <c r="AD48" s="71"/>
      <c r="AE48" s="72"/>
      <c r="AF48" s="71"/>
      <c r="AG48" s="72"/>
      <c r="AH48" s="71"/>
      <c r="AI48" s="72"/>
      <c r="AJ48" s="71"/>
      <c r="AK48" s="72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  <c r="CM48" s="54"/>
      <c r="CN48" s="54"/>
      <c r="CO48" s="54"/>
      <c r="CP48" s="54"/>
      <c r="CQ48" s="54"/>
      <c r="CR48" s="54"/>
      <c r="CS48" s="54"/>
      <c r="CT48" s="54"/>
      <c r="CU48" s="54"/>
      <c r="CV48" s="54"/>
      <c r="CW48" s="54"/>
      <c r="CX48" s="54"/>
      <c r="CY48" s="54"/>
      <c r="CZ48" s="54"/>
      <c r="DA48" s="54"/>
      <c r="DB48" s="54"/>
      <c r="DC48" s="54"/>
      <c r="DD48" s="54"/>
      <c r="DE48" s="54"/>
      <c r="DF48" s="54"/>
      <c r="DG48" s="54"/>
      <c r="DH48" s="54"/>
      <c r="DI48" s="54"/>
      <c r="DJ48" s="54"/>
      <c r="DK48" s="54"/>
      <c r="DL48" s="54"/>
      <c r="DM48" s="54"/>
      <c r="DN48" s="54"/>
      <c r="DO48" s="54"/>
      <c r="DP48" s="54"/>
      <c r="DQ48" s="54"/>
      <c r="DR48" s="54"/>
      <c r="DS48" s="54"/>
      <c r="DT48" s="54"/>
      <c r="DU48" s="54"/>
      <c r="DV48" s="54"/>
      <c r="DW48" s="54"/>
      <c r="DX48" s="54"/>
      <c r="DY48" s="54"/>
      <c r="DZ48" s="54"/>
      <c r="EA48" s="54"/>
      <c r="EB48" s="54"/>
      <c r="EC48" s="54"/>
      <c r="ED48" s="54"/>
      <c r="EE48" s="54"/>
      <c r="EF48" s="54"/>
      <c r="EG48" s="54"/>
      <c r="EH48" s="54"/>
      <c r="EI48" s="54"/>
      <c r="EJ48" s="54"/>
      <c r="EK48" s="54"/>
      <c r="EL48" s="54"/>
      <c r="EM48" s="54"/>
      <c r="EN48" s="54"/>
      <c r="EO48" s="54"/>
      <c r="EP48" s="54"/>
      <c r="EQ48" s="54"/>
      <c r="ER48" s="54"/>
      <c r="ES48" s="54"/>
      <c r="ET48" s="54"/>
      <c r="EU48" s="54"/>
      <c r="EV48" s="54"/>
      <c r="EW48" s="54"/>
      <c r="EX48" s="54"/>
      <c r="EY48" s="54"/>
      <c r="EZ48" s="54"/>
      <c r="FA48" s="54"/>
      <c r="FB48" s="54"/>
      <c r="FC48" s="54"/>
      <c r="FD48" s="54"/>
      <c r="FE48" s="54"/>
      <c r="FF48" s="54"/>
      <c r="FG48" s="54"/>
      <c r="FH48" s="54"/>
      <c r="FI48" s="54"/>
      <c r="FJ48" s="54"/>
      <c r="FK48" s="54"/>
      <c r="FL48" s="54"/>
      <c r="FM48" s="54"/>
      <c r="FN48" s="54"/>
      <c r="FO48" s="54"/>
      <c r="FP48" s="54"/>
      <c r="FQ48" s="54"/>
      <c r="FR48" s="54"/>
      <c r="FS48" s="54"/>
      <c r="FT48" s="54"/>
      <c r="FU48" s="54"/>
      <c r="FV48" s="54"/>
      <c r="FW48" s="54"/>
      <c r="FX48" s="54"/>
      <c r="FY48" s="54"/>
      <c r="FZ48" s="54"/>
      <c r="GA48" s="54"/>
      <c r="GB48" s="54"/>
      <c r="GC48" s="54"/>
      <c r="GD48" s="54"/>
      <c r="GE48" s="54"/>
      <c r="GF48" s="54"/>
      <c r="GG48" s="54"/>
      <c r="GH48" s="54"/>
      <c r="GI48" s="54"/>
      <c r="GJ48" s="54"/>
      <c r="GK48" s="54"/>
      <c r="GL48" s="54"/>
      <c r="GM48" s="54"/>
      <c r="GN48" s="54"/>
      <c r="GO48" s="54"/>
      <c r="GP48" s="54"/>
      <c r="GQ48" s="54"/>
      <c r="GR48" s="54"/>
      <c r="GS48" s="54"/>
      <c r="GT48" s="54"/>
      <c r="GU48" s="54"/>
      <c r="GV48" s="54"/>
      <c r="GW48" s="54"/>
      <c r="GX48" s="54"/>
      <c r="GY48" s="54"/>
      <c r="GZ48" s="54"/>
      <c r="HA48" s="54"/>
      <c r="HB48" s="54"/>
      <c r="HC48" s="54"/>
      <c r="HD48" s="54"/>
      <c r="HE48" s="54"/>
      <c r="HF48" s="54"/>
      <c r="HG48" s="54"/>
      <c r="HH48" s="54"/>
      <c r="HI48" s="54"/>
      <c r="HJ48" s="54"/>
      <c r="HK48" s="54"/>
      <c r="HL48" s="54"/>
      <c r="HM48" s="54"/>
      <c r="HN48" s="54"/>
      <c r="HO48" s="54"/>
      <c r="HP48" s="54"/>
      <c r="HQ48" s="54"/>
      <c r="HR48" s="54"/>
      <c r="HS48" s="54"/>
      <c r="HT48" s="54"/>
      <c r="HU48" s="54"/>
      <c r="HV48" s="54"/>
      <c r="HW48" s="54"/>
      <c r="HX48" s="54"/>
      <c r="HY48" s="54"/>
      <c r="HZ48" s="54"/>
      <c r="IA48" s="54"/>
      <c r="IB48" s="54"/>
      <c r="IC48" s="54"/>
      <c r="ID48" s="54"/>
      <c r="IE48" s="54"/>
      <c r="IF48" s="54"/>
      <c r="IG48" s="54"/>
      <c r="IH48" s="54"/>
      <c r="II48" s="54"/>
      <c r="IJ48" s="54"/>
      <c r="IK48" s="54"/>
      <c r="IL48" s="54"/>
      <c r="IM48" s="54"/>
      <c r="IN48" s="54"/>
      <c r="IO48" s="54"/>
      <c r="IP48" s="54"/>
      <c r="IQ48" s="54"/>
      <c r="IR48" s="54"/>
      <c r="IS48" s="54"/>
      <c r="IT48" s="54"/>
      <c r="IU48" s="54"/>
      <c r="IV48" s="54"/>
    </row>
    <row r="49" spans="1:256" x14ac:dyDescent="0.25">
      <c r="A49" s="65" t="s">
        <v>36</v>
      </c>
      <c r="B49" s="71">
        <v>0</v>
      </c>
      <c r="C49" s="72">
        <v>0</v>
      </c>
      <c r="D49" s="71">
        <v>0</v>
      </c>
      <c r="E49" s="72" t="s">
        <v>161</v>
      </c>
      <c r="F49" s="71">
        <v>8.0000000000000004E-4</v>
      </c>
      <c r="G49" s="72" t="s">
        <v>161</v>
      </c>
      <c r="H49" s="71"/>
      <c r="I49" s="72"/>
      <c r="J49" s="71"/>
      <c r="K49" s="72"/>
      <c r="L49" s="71"/>
      <c r="M49" s="72"/>
      <c r="N49" s="71"/>
      <c r="O49" s="72"/>
      <c r="P49" s="71"/>
      <c r="Q49" s="72"/>
      <c r="R49" s="71"/>
      <c r="S49" s="72"/>
      <c r="T49" s="71"/>
      <c r="U49" s="72"/>
      <c r="V49" s="71"/>
      <c r="W49" s="72"/>
      <c r="X49" s="71"/>
      <c r="Y49" s="72"/>
      <c r="Z49" s="71"/>
      <c r="AA49" s="72"/>
      <c r="AB49" s="71"/>
      <c r="AC49" s="72"/>
      <c r="AD49" s="71"/>
      <c r="AE49" s="72"/>
      <c r="AF49" s="71"/>
      <c r="AG49" s="72"/>
      <c r="AH49" s="71"/>
      <c r="AI49" s="72"/>
      <c r="AJ49" s="71"/>
      <c r="AK49" s="72"/>
      <c r="AL49" s="54"/>
    </row>
    <row r="50" spans="1:256" s="55" customFormat="1" x14ac:dyDescent="0.2">
      <c r="A50" s="65" t="s">
        <v>39</v>
      </c>
      <c r="B50" s="71">
        <v>0</v>
      </c>
      <c r="C50" s="72">
        <v>0</v>
      </c>
      <c r="D50" s="71">
        <v>0</v>
      </c>
      <c r="E50" s="72" t="s">
        <v>161</v>
      </c>
      <c r="F50" s="71">
        <v>0</v>
      </c>
      <c r="G50" s="72" t="s">
        <v>161</v>
      </c>
      <c r="H50" s="71"/>
      <c r="I50" s="72"/>
      <c r="J50" s="71"/>
      <c r="K50" s="72"/>
      <c r="L50" s="71"/>
      <c r="M50" s="72"/>
      <c r="N50" s="71"/>
      <c r="O50" s="72"/>
      <c r="P50" s="71"/>
      <c r="Q50" s="72"/>
      <c r="R50" s="71"/>
      <c r="S50" s="72"/>
      <c r="T50" s="71"/>
      <c r="U50" s="72"/>
      <c r="V50" s="71"/>
      <c r="W50" s="72"/>
      <c r="X50" s="71"/>
      <c r="Y50" s="72"/>
      <c r="Z50" s="71"/>
      <c r="AA50" s="72"/>
      <c r="AB50" s="71"/>
      <c r="AC50" s="72"/>
      <c r="AD50" s="71"/>
      <c r="AE50" s="72"/>
      <c r="AF50" s="71"/>
      <c r="AG50" s="72"/>
      <c r="AH50" s="71"/>
      <c r="AI50" s="72"/>
      <c r="AJ50" s="71"/>
      <c r="AK50" s="72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  <c r="CM50" s="54"/>
      <c r="CN50" s="54"/>
      <c r="CO50" s="54"/>
      <c r="CP50" s="54"/>
      <c r="CQ50" s="54"/>
      <c r="CR50" s="54"/>
      <c r="CS50" s="54"/>
      <c r="CT50" s="54"/>
      <c r="CU50" s="54"/>
      <c r="CV50" s="54"/>
      <c r="CW50" s="54"/>
      <c r="CX50" s="54"/>
      <c r="CY50" s="54"/>
      <c r="CZ50" s="54"/>
      <c r="DA50" s="54"/>
      <c r="DB50" s="54"/>
      <c r="DC50" s="54"/>
      <c r="DD50" s="54"/>
      <c r="DE50" s="54"/>
      <c r="DF50" s="54"/>
      <c r="DG50" s="54"/>
      <c r="DH50" s="54"/>
      <c r="DI50" s="54"/>
      <c r="DJ50" s="54"/>
      <c r="DK50" s="54"/>
      <c r="DL50" s="54"/>
      <c r="DM50" s="54"/>
      <c r="DN50" s="54"/>
      <c r="DO50" s="54"/>
      <c r="DP50" s="54"/>
      <c r="DQ50" s="54"/>
      <c r="DR50" s="54"/>
      <c r="DS50" s="54"/>
      <c r="DT50" s="54"/>
      <c r="DU50" s="54"/>
      <c r="DV50" s="54"/>
      <c r="DW50" s="54"/>
      <c r="DX50" s="54"/>
      <c r="DY50" s="54"/>
      <c r="DZ50" s="54"/>
      <c r="EA50" s="54"/>
      <c r="EB50" s="54"/>
      <c r="EC50" s="54"/>
      <c r="ED50" s="54"/>
      <c r="EE50" s="54"/>
      <c r="EF50" s="54"/>
      <c r="EG50" s="54"/>
      <c r="EH50" s="54"/>
      <c r="EI50" s="54"/>
      <c r="EJ50" s="54"/>
      <c r="EK50" s="54"/>
      <c r="EL50" s="54"/>
      <c r="EM50" s="54"/>
      <c r="EN50" s="54"/>
      <c r="EO50" s="54"/>
      <c r="EP50" s="54"/>
      <c r="EQ50" s="54"/>
      <c r="ER50" s="54"/>
      <c r="ES50" s="54"/>
      <c r="ET50" s="54"/>
      <c r="EU50" s="54"/>
      <c r="EV50" s="54"/>
      <c r="EW50" s="54"/>
      <c r="EX50" s="54"/>
      <c r="EY50" s="54"/>
      <c r="EZ50" s="54"/>
      <c r="FA50" s="54"/>
      <c r="FB50" s="54"/>
      <c r="FC50" s="54"/>
      <c r="FD50" s="54"/>
      <c r="FE50" s="54"/>
      <c r="FF50" s="54"/>
      <c r="FG50" s="54"/>
      <c r="FH50" s="54"/>
      <c r="FI50" s="54"/>
      <c r="FJ50" s="54"/>
      <c r="FK50" s="54"/>
      <c r="FL50" s="54"/>
      <c r="FM50" s="54"/>
      <c r="FN50" s="54"/>
      <c r="FO50" s="54"/>
      <c r="FP50" s="54"/>
      <c r="FQ50" s="54"/>
      <c r="FR50" s="54"/>
      <c r="FS50" s="54"/>
      <c r="FT50" s="54"/>
      <c r="FU50" s="54"/>
      <c r="FV50" s="54"/>
      <c r="FW50" s="54"/>
      <c r="FX50" s="54"/>
      <c r="FY50" s="54"/>
      <c r="FZ50" s="54"/>
      <c r="GA50" s="54"/>
      <c r="GB50" s="54"/>
      <c r="GC50" s="54"/>
      <c r="GD50" s="54"/>
      <c r="GE50" s="54"/>
      <c r="GF50" s="54"/>
      <c r="GG50" s="54"/>
      <c r="GH50" s="54"/>
      <c r="GI50" s="54"/>
      <c r="GJ50" s="54"/>
      <c r="GK50" s="54"/>
      <c r="GL50" s="54"/>
      <c r="GM50" s="54"/>
      <c r="GN50" s="54"/>
      <c r="GO50" s="54"/>
      <c r="GP50" s="54"/>
      <c r="GQ50" s="54"/>
      <c r="GR50" s="54"/>
      <c r="GS50" s="54"/>
      <c r="GT50" s="54"/>
      <c r="GU50" s="54"/>
      <c r="GV50" s="54"/>
      <c r="GW50" s="54"/>
      <c r="GX50" s="54"/>
      <c r="GY50" s="54"/>
      <c r="GZ50" s="54"/>
      <c r="HA50" s="54"/>
      <c r="HB50" s="54"/>
      <c r="HC50" s="54"/>
      <c r="HD50" s="54"/>
      <c r="HE50" s="54"/>
      <c r="HF50" s="54"/>
      <c r="HG50" s="54"/>
      <c r="HH50" s="54"/>
      <c r="HI50" s="54"/>
      <c r="HJ50" s="54"/>
      <c r="HK50" s="54"/>
      <c r="HL50" s="54"/>
      <c r="HM50" s="54"/>
      <c r="HN50" s="54"/>
      <c r="HO50" s="54"/>
      <c r="HP50" s="54"/>
      <c r="HQ50" s="54"/>
      <c r="HR50" s="54"/>
      <c r="HS50" s="54"/>
      <c r="HT50" s="54"/>
      <c r="HU50" s="54"/>
      <c r="HV50" s="54"/>
      <c r="HW50" s="54"/>
      <c r="HX50" s="54"/>
      <c r="HY50" s="54"/>
      <c r="HZ50" s="54"/>
      <c r="IA50" s="54"/>
      <c r="IB50" s="54"/>
      <c r="IC50" s="54"/>
      <c r="ID50" s="54"/>
      <c r="IE50" s="54"/>
      <c r="IF50" s="54"/>
      <c r="IG50" s="54"/>
      <c r="IH50" s="54"/>
      <c r="II50" s="54"/>
      <c r="IJ50" s="54"/>
      <c r="IK50" s="54"/>
      <c r="IL50" s="54"/>
      <c r="IM50" s="54"/>
      <c r="IN50" s="54"/>
      <c r="IO50" s="54"/>
      <c r="IP50" s="54"/>
      <c r="IQ50" s="54"/>
      <c r="IR50" s="54"/>
      <c r="IS50" s="54"/>
      <c r="IT50" s="54"/>
      <c r="IU50" s="54"/>
      <c r="IV50" s="54"/>
    </row>
    <row r="51" spans="1:256" s="55" customFormat="1" x14ac:dyDescent="0.2">
      <c r="A51" s="65" t="s">
        <v>35</v>
      </c>
      <c r="B51" s="71">
        <v>0.01</v>
      </c>
      <c r="C51" s="72">
        <v>0</v>
      </c>
      <c r="D51" s="71">
        <v>0.01</v>
      </c>
      <c r="E51" s="72" t="s">
        <v>161</v>
      </c>
      <c r="F51" s="71">
        <v>0</v>
      </c>
      <c r="G51" s="72" t="s">
        <v>161</v>
      </c>
      <c r="H51" s="71"/>
      <c r="I51" s="72"/>
      <c r="J51" s="71"/>
      <c r="K51" s="72"/>
      <c r="L51" s="71"/>
      <c r="M51" s="72"/>
      <c r="N51" s="71"/>
      <c r="O51" s="72"/>
      <c r="P51" s="71"/>
      <c r="Q51" s="72"/>
      <c r="R51" s="71"/>
      <c r="S51" s="72"/>
      <c r="T51" s="71"/>
      <c r="U51" s="72"/>
      <c r="V51" s="71"/>
      <c r="W51" s="72"/>
      <c r="X51" s="71"/>
      <c r="Y51" s="72"/>
      <c r="Z51" s="71"/>
      <c r="AA51" s="72"/>
      <c r="AB51" s="71"/>
      <c r="AC51" s="72"/>
      <c r="AD51" s="71"/>
      <c r="AE51" s="72"/>
      <c r="AF51" s="71"/>
      <c r="AG51" s="72"/>
      <c r="AH51" s="71"/>
      <c r="AI51" s="72"/>
      <c r="AJ51" s="71"/>
      <c r="AK51" s="72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  <c r="CM51" s="54"/>
      <c r="CN51" s="54"/>
      <c r="CO51" s="54"/>
      <c r="CP51" s="54"/>
      <c r="CQ51" s="54"/>
      <c r="CR51" s="54"/>
      <c r="CS51" s="54"/>
      <c r="CT51" s="54"/>
      <c r="CU51" s="54"/>
      <c r="CV51" s="54"/>
      <c r="CW51" s="54"/>
      <c r="CX51" s="54"/>
      <c r="CY51" s="54"/>
      <c r="CZ51" s="54"/>
      <c r="DA51" s="54"/>
      <c r="DB51" s="54"/>
      <c r="DC51" s="54"/>
      <c r="DD51" s="54"/>
      <c r="DE51" s="54"/>
      <c r="DF51" s="54"/>
      <c r="DG51" s="54"/>
      <c r="DH51" s="54"/>
      <c r="DI51" s="54"/>
      <c r="DJ51" s="54"/>
      <c r="DK51" s="54"/>
      <c r="DL51" s="54"/>
      <c r="DM51" s="54"/>
      <c r="DN51" s="54"/>
      <c r="DO51" s="54"/>
      <c r="DP51" s="54"/>
      <c r="DQ51" s="54"/>
      <c r="DR51" s="54"/>
      <c r="DS51" s="54"/>
      <c r="DT51" s="54"/>
      <c r="DU51" s="54"/>
      <c r="DV51" s="54"/>
      <c r="DW51" s="54"/>
      <c r="DX51" s="54"/>
      <c r="DY51" s="54"/>
      <c r="DZ51" s="54"/>
      <c r="EA51" s="54"/>
      <c r="EB51" s="54"/>
      <c r="EC51" s="54"/>
      <c r="ED51" s="54"/>
      <c r="EE51" s="54"/>
      <c r="EF51" s="54"/>
      <c r="EG51" s="54"/>
      <c r="EH51" s="54"/>
      <c r="EI51" s="54"/>
      <c r="EJ51" s="54"/>
      <c r="EK51" s="54"/>
      <c r="EL51" s="54"/>
      <c r="EM51" s="54"/>
      <c r="EN51" s="54"/>
      <c r="EO51" s="54"/>
      <c r="EP51" s="54"/>
      <c r="EQ51" s="54"/>
      <c r="ER51" s="54"/>
      <c r="ES51" s="54"/>
      <c r="ET51" s="54"/>
      <c r="EU51" s="54"/>
      <c r="EV51" s="54"/>
      <c r="EW51" s="54"/>
      <c r="EX51" s="54"/>
      <c r="EY51" s="54"/>
      <c r="EZ51" s="54"/>
      <c r="FA51" s="54"/>
      <c r="FB51" s="54"/>
      <c r="FC51" s="54"/>
      <c r="FD51" s="54"/>
      <c r="FE51" s="54"/>
      <c r="FF51" s="54"/>
      <c r="FG51" s="54"/>
      <c r="FH51" s="54"/>
      <c r="FI51" s="54"/>
      <c r="FJ51" s="54"/>
      <c r="FK51" s="54"/>
      <c r="FL51" s="54"/>
      <c r="FM51" s="54"/>
      <c r="FN51" s="54"/>
      <c r="FO51" s="54"/>
      <c r="FP51" s="54"/>
      <c r="FQ51" s="54"/>
      <c r="FR51" s="54"/>
      <c r="FS51" s="54"/>
      <c r="FT51" s="54"/>
      <c r="FU51" s="54"/>
      <c r="FV51" s="54"/>
      <c r="FW51" s="54"/>
      <c r="FX51" s="54"/>
      <c r="FY51" s="54"/>
      <c r="FZ51" s="54"/>
      <c r="GA51" s="54"/>
      <c r="GB51" s="54"/>
      <c r="GC51" s="54"/>
      <c r="GD51" s="54"/>
      <c r="GE51" s="54"/>
      <c r="GF51" s="54"/>
      <c r="GG51" s="54"/>
      <c r="GH51" s="54"/>
      <c r="GI51" s="54"/>
      <c r="GJ51" s="54"/>
      <c r="GK51" s="54"/>
      <c r="GL51" s="54"/>
      <c r="GM51" s="54"/>
      <c r="GN51" s="54"/>
      <c r="GO51" s="54"/>
      <c r="GP51" s="54"/>
      <c r="GQ51" s="54"/>
      <c r="GR51" s="54"/>
      <c r="GS51" s="54"/>
      <c r="GT51" s="54"/>
      <c r="GU51" s="54"/>
      <c r="GV51" s="54"/>
      <c r="GW51" s="54"/>
      <c r="GX51" s="54"/>
      <c r="GY51" s="54"/>
      <c r="GZ51" s="54"/>
      <c r="HA51" s="54"/>
      <c r="HB51" s="54"/>
      <c r="HC51" s="54"/>
      <c r="HD51" s="54"/>
      <c r="HE51" s="54"/>
      <c r="HF51" s="54"/>
      <c r="HG51" s="54"/>
      <c r="HH51" s="54"/>
      <c r="HI51" s="54"/>
      <c r="HJ51" s="54"/>
      <c r="HK51" s="54"/>
      <c r="HL51" s="54"/>
      <c r="HM51" s="54"/>
      <c r="HN51" s="54"/>
      <c r="HO51" s="54"/>
      <c r="HP51" s="54"/>
      <c r="HQ51" s="54"/>
      <c r="HR51" s="54"/>
      <c r="HS51" s="54"/>
      <c r="HT51" s="54"/>
      <c r="HU51" s="54"/>
      <c r="HV51" s="54"/>
      <c r="HW51" s="54"/>
      <c r="HX51" s="54"/>
      <c r="HY51" s="54"/>
      <c r="HZ51" s="54"/>
      <c r="IA51" s="54"/>
      <c r="IB51" s="54"/>
      <c r="IC51" s="54"/>
      <c r="ID51" s="54"/>
      <c r="IE51" s="54"/>
      <c r="IF51" s="54"/>
      <c r="IG51" s="54"/>
      <c r="IH51" s="54"/>
      <c r="II51" s="54"/>
      <c r="IJ51" s="54"/>
      <c r="IK51" s="54"/>
      <c r="IL51" s="54"/>
      <c r="IM51" s="54"/>
      <c r="IN51" s="54"/>
      <c r="IO51" s="54"/>
      <c r="IP51" s="54"/>
      <c r="IQ51" s="54"/>
      <c r="IR51" s="54"/>
      <c r="IS51" s="54"/>
      <c r="IT51" s="54"/>
      <c r="IU51" s="54"/>
      <c r="IV51" s="54"/>
    </row>
    <row r="52" spans="1:256" s="55" customFormat="1" x14ac:dyDescent="0.2">
      <c r="A52" s="65" t="s">
        <v>164</v>
      </c>
      <c r="B52" s="71">
        <v>0</v>
      </c>
      <c r="C52" s="72">
        <v>0</v>
      </c>
      <c r="D52" s="71">
        <v>0</v>
      </c>
      <c r="E52" s="72" t="s">
        <v>161</v>
      </c>
      <c r="F52" s="71">
        <v>0</v>
      </c>
      <c r="G52" s="72" t="s">
        <v>161</v>
      </c>
      <c r="H52" s="71"/>
      <c r="I52" s="72"/>
      <c r="J52" s="71"/>
      <c r="K52" s="72"/>
      <c r="L52" s="71"/>
      <c r="M52" s="72"/>
      <c r="N52" s="71"/>
      <c r="O52" s="72"/>
      <c r="P52" s="71"/>
      <c r="Q52" s="72"/>
      <c r="R52" s="71"/>
      <c r="S52" s="72"/>
      <c r="T52" s="71"/>
      <c r="U52" s="72"/>
      <c r="V52" s="71"/>
      <c r="W52" s="72"/>
      <c r="X52" s="71"/>
      <c r="Y52" s="72"/>
      <c r="Z52" s="71"/>
      <c r="AA52" s="72"/>
      <c r="AB52" s="71"/>
      <c r="AC52" s="72"/>
      <c r="AD52" s="71"/>
      <c r="AE52" s="72"/>
      <c r="AF52" s="71"/>
      <c r="AG52" s="72"/>
      <c r="AH52" s="71"/>
      <c r="AI52" s="72"/>
      <c r="AJ52" s="71"/>
      <c r="AK52" s="72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  <c r="CM52" s="54"/>
      <c r="CN52" s="54"/>
      <c r="CO52" s="54"/>
      <c r="CP52" s="54"/>
      <c r="CQ52" s="54"/>
      <c r="CR52" s="54"/>
      <c r="CS52" s="54"/>
      <c r="CT52" s="54"/>
      <c r="CU52" s="54"/>
      <c r="CV52" s="54"/>
      <c r="CW52" s="54"/>
      <c r="CX52" s="54"/>
      <c r="CY52" s="54"/>
      <c r="CZ52" s="54"/>
      <c r="DA52" s="54"/>
      <c r="DB52" s="54"/>
      <c r="DC52" s="54"/>
      <c r="DD52" s="54"/>
      <c r="DE52" s="54"/>
      <c r="DF52" s="54"/>
      <c r="DG52" s="54"/>
      <c r="DH52" s="54"/>
      <c r="DI52" s="54"/>
      <c r="DJ52" s="54"/>
      <c r="DK52" s="54"/>
      <c r="DL52" s="54"/>
      <c r="DM52" s="54"/>
      <c r="DN52" s="54"/>
      <c r="DO52" s="54"/>
      <c r="DP52" s="54"/>
      <c r="DQ52" s="54"/>
      <c r="DR52" s="54"/>
      <c r="DS52" s="54"/>
      <c r="DT52" s="54"/>
      <c r="DU52" s="54"/>
      <c r="DV52" s="54"/>
      <c r="DW52" s="54"/>
      <c r="DX52" s="54"/>
      <c r="DY52" s="54"/>
      <c r="DZ52" s="54"/>
      <c r="EA52" s="54"/>
      <c r="EB52" s="54"/>
      <c r="EC52" s="54"/>
      <c r="ED52" s="54"/>
      <c r="EE52" s="54"/>
      <c r="EF52" s="54"/>
      <c r="EG52" s="54"/>
      <c r="EH52" s="54"/>
      <c r="EI52" s="54"/>
      <c r="EJ52" s="54"/>
      <c r="EK52" s="54"/>
      <c r="EL52" s="54"/>
      <c r="EM52" s="54"/>
      <c r="EN52" s="54"/>
      <c r="EO52" s="54"/>
      <c r="EP52" s="54"/>
      <c r="EQ52" s="54"/>
      <c r="ER52" s="54"/>
      <c r="ES52" s="54"/>
      <c r="ET52" s="54"/>
      <c r="EU52" s="54"/>
      <c r="EV52" s="54"/>
      <c r="EW52" s="54"/>
      <c r="EX52" s="54"/>
      <c r="EY52" s="54"/>
      <c r="EZ52" s="54"/>
      <c r="FA52" s="54"/>
      <c r="FB52" s="54"/>
      <c r="FC52" s="54"/>
      <c r="FD52" s="54"/>
      <c r="FE52" s="54"/>
      <c r="FF52" s="54"/>
      <c r="FG52" s="54"/>
      <c r="FH52" s="54"/>
      <c r="FI52" s="54"/>
      <c r="FJ52" s="54"/>
      <c r="FK52" s="54"/>
      <c r="FL52" s="54"/>
      <c r="FM52" s="54"/>
      <c r="FN52" s="54"/>
      <c r="FO52" s="54"/>
      <c r="FP52" s="54"/>
      <c r="FQ52" s="54"/>
      <c r="FR52" s="54"/>
      <c r="FS52" s="54"/>
      <c r="FT52" s="54"/>
      <c r="FU52" s="54"/>
      <c r="FV52" s="54"/>
      <c r="FW52" s="54"/>
      <c r="FX52" s="54"/>
      <c r="FY52" s="54"/>
      <c r="FZ52" s="54"/>
      <c r="GA52" s="54"/>
      <c r="GB52" s="54"/>
      <c r="GC52" s="54"/>
      <c r="GD52" s="54"/>
      <c r="GE52" s="54"/>
      <c r="GF52" s="54"/>
      <c r="GG52" s="54"/>
      <c r="GH52" s="54"/>
      <c r="GI52" s="54"/>
      <c r="GJ52" s="54"/>
      <c r="GK52" s="54"/>
      <c r="GL52" s="54"/>
      <c r="GM52" s="54"/>
      <c r="GN52" s="54"/>
      <c r="GO52" s="54"/>
      <c r="GP52" s="54"/>
      <c r="GQ52" s="54"/>
      <c r="GR52" s="54"/>
      <c r="GS52" s="54"/>
      <c r="GT52" s="54"/>
      <c r="GU52" s="54"/>
      <c r="GV52" s="54"/>
      <c r="GW52" s="54"/>
      <c r="GX52" s="54"/>
      <c r="GY52" s="54"/>
      <c r="GZ52" s="54"/>
      <c r="HA52" s="54"/>
      <c r="HB52" s="54"/>
      <c r="HC52" s="54"/>
      <c r="HD52" s="54"/>
      <c r="HE52" s="54"/>
      <c r="HF52" s="54"/>
      <c r="HG52" s="54"/>
      <c r="HH52" s="54"/>
      <c r="HI52" s="54"/>
      <c r="HJ52" s="54"/>
      <c r="HK52" s="54"/>
      <c r="HL52" s="54"/>
      <c r="HM52" s="54"/>
      <c r="HN52" s="54"/>
      <c r="HO52" s="54"/>
      <c r="HP52" s="54"/>
      <c r="HQ52" s="54"/>
      <c r="HR52" s="54"/>
      <c r="HS52" s="54"/>
      <c r="HT52" s="54"/>
      <c r="HU52" s="54"/>
      <c r="HV52" s="54"/>
      <c r="HW52" s="54"/>
      <c r="HX52" s="54"/>
      <c r="HY52" s="54"/>
      <c r="HZ52" s="54"/>
      <c r="IA52" s="54"/>
      <c r="IB52" s="54"/>
      <c r="IC52" s="54"/>
      <c r="ID52" s="54"/>
      <c r="IE52" s="54"/>
      <c r="IF52" s="54"/>
      <c r="IG52" s="54"/>
      <c r="IH52" s="54"/>
      <c r="II52" s="54"/>
      <c r="IJ52" s="54"/>
      <c r="IK52" s="54"/>
      <c r="IL52" s="54"/>
      <c r="IM52" s="54"/>
      <c r="IN52" s="54"/>
      <c r="IO52" s="54"/>
      <c r="IP52" s="54"/>
      <c r="IQ52" s="54"/>
      <c r="IR52" s="54"/>
      <c r="IS52" s="54"/>
      <c r="IT52" s="54"/>
      <c r="IU52" s="54"/>
      <c r="IV52" s="54"/>
    </row>
    <row r="53" spans="1:256" x14ac:dyDescent="0.25">
      <c r="A53" s="65" t="s">
        <v>165</v>
      </c>
      <c r="B53" s="71">
        <v>0</v>
      </c>
      <c r="C53" s="72">
        <v>0</v>
      </c>
      <c r="D53" s="71">
        <v>0</v>
      </c>
      <c r="E53" s="72" t="s">
        <v>161</v>
      </c>
      <c r="F53" s="71">
        <v>0</v>
      </c>
      <c r="G53" s="72" t="s">
        <v>161</v>
      </c>
      <c r="H53" s="71"/>
      <c r="I53" s="72"/>
      <c r="J53" s="71"/>
      <c r="K53" s="72"/>
      <c r="L53" s="71"/>
      <c r="M53" s="72"/>
      <c r="N53" s="71"/>
      <c r="O53" s="72"/>
      <c r="P53" s="71"/>
      <c r="Q53" s="72"/>
      <c r="R53" s="71"/>
      <c r="S53" s="72"/>
      <c r="T53" s="71"/>
      <c r="U53" s="72"/>
      <c r="V53" s="71"/>
      <c r="W53" s="72"/>
      <c r="X53" s="71"/>
      <c r="Y53" s="72"/>
      <c r="Z53" s="71"/>
      <c r="AA53" s="72"/>
      <c r="AB53" s="71"/>
      <c r="AC53" s="72"/>
      <c r="AD53" s="71"/>
      <c r="AE53" s="72"/>
      <c r="AF53" s="71"/>
      <c r="AG53" s="72"/>
      <c r="AH53" s="71"/>
      <c r="AI53" s="72"/>
      <c r="AJ53" s="71"/>
      <c r="AK53" s="72"/>
      <c r="AL53" s="54"/>
    </row>
    <row r="54" spans="1:256" s="55" customFormat="1" x14ac:dyDescent="0.2">
      <c r="A54" s="65" t="s">
        <v>166</v>
      </c>
      <c r="B54" s="71">
        <v>0.01</v>
      </c>
      <c r="C54" s="72">
        <v>0</v>
      </c>
      <c r="D54" s="71">
        <v>0.01</v>
      </c>
      <c r="E54" s="72" t="s">
        <v>161</v>
      </c>
      <c r="F54" s="71">
        <v>2.3999999999999998E-3</v>
      </c>
      <c r="G54" s="72" t="s">
        <v>161</v>
      </c>
      <c r="H54" s="71"/>
      <c r="I54" s="72"/>
      <c r="J54" s="71"/>
      <c r="K54" s="72"/>
      <c r="L54" s="71"/>
      <c r="M54" s="72"/>
      <c r="N54" s="71"/>
      <c r="O54" s="72"/>
      <c r="P54" s="71"/>
      <c r="Q54" s="72"/>
      <c r="R54" s="71"/>
      <c r="S54" s="72"/>
      <c r="T54" s="71"/>
      <c r="U54" s="72"/>
      <c r="V54" s="71"/>
      <c r="W54" s="72"/>
      <c r="X54" s="71"/>
      <c r="Y54" s="72"/>
      <c r="Z54" s="71"/>
      <c r="AA54" s="72"/>
      <c r="AB54" s="71"/>
      <c r="AC54" s="72"/>
      <c r="AD54" s="71"/>
      <c r="AE54" s="72"/>
      <c r="AF54" s="71"/>
      <c r="AG54" s="72"/>
      <c r="AH54" s="71"/>
      <c r="AI54" s="72"/>
      <c r="AJ54" s="71"/>
      <c r="AK54" s="72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  <c r="CM54" s="54"/>
      <c r="CN54" s="54"/>
      <c r="CO54" s="54"/>
      <c r="CP54" s="54"/>
      <c r="CQ54" s="54"/>
      <c r="CR54" s="54"/>
      <c r="CS54" s="54"/>
      <c r="CT54" s="54"/>
      <c r="CU54" s="54"/>
      <c r="CV54" s="54"/>
      <c r="CW54" s="54"/>
      <c r="CX54" s="54"/>
      <c r="CY54" s="54"/>
      <c r="CZ54" s="54"/>
      <c r="DA54" s="54"/>
      <c r="DB54" s="54"/>
      <c r="DC54" s="54"/>
      <c r="DD54" s="54"/>
      <c r="DE54" s="54"/>
      <c r="DF54" s="54"/>
      <c r="DG54" s="54"/>
      <c r="DH54" s="54"/>
      <c r="DI54" s="54"/>
      <c r="DJ54" s="54"/>
      <c r="DK54" s="54"/>
      <c r="DL54" s="54"/>
      <c r="DM54" s="54"/>
      <c r="DN54" s="54"/>
      <c r="DO54" s="54"/>
      <c r="DP54" s="54"/>
      <c r="DQ54" s="54"/>
      <c r="DR54" s="54"/>
      <c r="DS54" s="54"/>
      <c r="DT54" s="54"/>
      <c r="DU54" s="54"/>
      <c r="DV54" s="54"/>
      <c r="DW54" s="54"/>
      <c r="DX54" s="54"/>
      <c r="DY54" s="54"/>
      <c r="DZ54" s="54"/>
      <c r="EA54" s="54"/>
      <c r="EB54" s="54"/>
      <c r="EC54" s="54"/>
      <c r="ED54" s="54"/>
      <c r="EE54" s="54"/>
      <c r="EF54" s="54"/>
      <c r="EG54" s="54"/>
      <c r="EH54" s="54"/>
      <c r="EI54" s="54"/>
      <c r="EJ54" s="54"/>
      <c r="EK54" s="54"/>
      <c r="EL54" s="54"/>
      <c r="EM54" s="54"/>
      <c r="EN54" s="54"/>
      <c r="EO54" s="54"/>
      <c r="EP54" s="54"/>
      <c r="EQ54" s="54"/>
      <c r="ER54" s="54"/>
      <c r="ES54" s="54"/>
      <c r="ET54" s="54"/>
      <c r="EU54" s="54"/>
      <c r="EV54" s="54"/>
      <c r="EW54" s="54"/>
      <c r="EX54" s="54"/>
      <c r="EY54" s="54"/>
      <c r="EZ54" s="54"/>
      <c r="FA54" s="54"/>
      <c r="FB54" s="54"/>
      <c r="FC54" s="54"/>
      <c r="FD54" s="54"/>
      <c r="FE54" s="54"/>
      <c r="FF54" s="54"/>
      <c r="FG54" s="54"/>
      <c r="FH54" s="54"/>
      <c r="FI54" s="54"/>
      <c r="FJ54" s="54"/>
      <c r="FK54" s="54"/>
      <c r="FL54" s="54"/>
      <c r="FM54" s="54"/>
      <c r="FN54" s="54"/>
      <c r="FO54" s="54"/>
      <c r="FP54" s="54"/>
      <c r="FQ54" s="54"/>
      <c r="FR54" s="54"/>
      <c r="FS54" s="54"/>
      <c r="FT54" s="54"/>
      <c r="FU54" s="54"/>
      <c r="FV54" s="54"/>
      <c r="FW54" s="54"/>
      <c r="FX54" s="54"/>
      <c r="FY54" s="54"/>
      <c r="FZ54" s="54"/>
      <c r="GA54" s="54"/>
      <c r="GB54" s="54"/>
      <c r="GC54" s="54"/>
      <c r="GD54" s="54"/>
      <c r="GE54" s="54"/>
      <c r="GF54" s="54"/>
      <c r="GG54" s="54"/>
      <c r="GH54" s="54"/>
      <c r="GI54" s="54"/>
      <c r="GJ54" s="54"/>
      <c r="GK54" s="54"/>
      <c r="GL54" s="54"/>
      <c r="GM54" s="54"/>
      <c r="GN54" s="54"/>
      <c r="GO54" s="54"/>
      <c r="GP54" s="54"/>
      <c r="GQ54" s="54"/>
      <c r="GR54" s="54"/>
      <c r="GS54" s="54"/>
      <c r="GT54" s="54"/>
      <c r="GU54" s="54"/>
      <c r="GV54" s="54"/>
      <c r="GW54" s="54"/>
      <c r="GX54" s="54"/>
      <c r="GY54" s="54"/>
      <c r="GZ54" s="54"/>
      <c r="HA54" s="54"/>
      <c r="HB54" s="54"/>
      <c r="HC54" s="54"/>
      <c r="HD54" s="54"/>
      <c r="HE54" s="54"/>
      <c r="HF54" s="54"/>
      <c r="HG54" s="54"/>
      <c r="HH54" s="54"/>
      <c r="HI54" s="54"/>
      <c r="HJ54" s="54"/>
      <c r="HK54" s="54"/>
      <c r="HL54" s="54"/>
      <c r="HM54" s="54"/>
      <c r="HN54" s="54"/>
      <c r="HO54" s="54"/>
      <c r="HP54" s="54"/>
      <c r="HQ54" s="54"/>
      <c r="HR54" s="54"/>
      <c r="HS54" s="54"/>
      <c r="HT54" s="54"/>
      <c r="HU54" s="54"/>
      <c r="HV54" s="54"/>
      <c r="HW54" s="54"/>
      <c r="HX54" s="54"/>
      <c r="HY54" s="54"/>
      <c r="HZ54" s="54"/>
      <c r="IA54" s="54"/>
      <c r="IB54" s="54"/>
      <c r="IC54" s="54"/>
      <c r="ID54" s="54"/>
      <c r="IE54" s="54"/>
      <c r="IF54" s="54"/>
      <c r="IG54" s="54"/>
      <c r="IH54" s="54"/>
      <c r="II54" s="54"/>
      <c r="IJ54" s="54"/>
      <c r="IK54" s="54"/>
      <c r="IL54" s="54"/>
      <c r="IM54" s="54"/>
      <c r="IN54" s="54"/>
      <c r="IO54" s="54"/>
      <c r="IP54" s="54"/>
      <c r="IQ54" s="54"/>
      <c r="IR54" s="54"/>
      <c r="IS54" s="54"/>
      <c r="IT54" s="54"/>
      <c r="IU54" s="54"/>
      <c r="IV54" s="54"/>
    </row>
    <row r="55" spans="1:256" s="82" customFormat="1" ht="12.75" customHeight="1" x14ac:dyDescent="0.2">
      <c r="A55" s="78" t="s">
        <v>167</v>
      </c>
      <c r="B55" s="83">
        <v>1.7399999999999999E-2</v>
      </c>
      <c r="C55" s="84"/>
      <c r="D55" s="85">
        <v>6.8000000000000005E-2</v>
      </c>
      <c r="E55" s="86"/>
      <c r="F55" s="79">
        <v>1.03E-2</v>
      </c>
      <c r="G55" s="80" t="s">
        <v>161</v>
      </c>
      <c r="H55" s="79"/>
      <c r="I55" s="80"/>
      <c r="J55" s="79"/>
      <c r="K55" s="80"/>
      <c r="L55" s="79"/>
      <c r="M55" s="80"/>
      <c r="N55" s="79"/>
      <c r="O55" s="80"/>
      <c r="P55" s="79"/>
      <c r="Q55" s="80"/>
      <c r="R55" s="79"/>
      <c r="S55" s="80"/>
      <c r="T55" s="79"/>
      <c r="U55" s="80"/>
      <c r="V55" s="79"/>
      <c r="W55" s="80"/>
      <c r="X55" s="79"/>
      <c r="Y55" s="80"/>
      <c r="Z55" s="79"/>
      <c r="AA55" s="80"/>
      <c r="AB55" s="79"/>
      <c r="AC55" s="80"/>
      <c r="AD55" s="79"/>
      <c r="AE55" s="80"/>
      <c r="AF55" s="79"/>
      <c r="AG55" s="80"/>
      <c r="AH55" s="79"/>
      <c r="AI55" s="80"/>
      <c r="AJ55" s="79"/>
      <c r="AK55" s="80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81"/>
      <c r="GU55" s="81"/>
      <c r="GV55" s="81"/>
      <c r="GW55" s="81"/>
      <c r="GX55" s="81"/>
      <c r="GY55" s="81"/>
      <c r="GZ55" s="81"/>
      <c r="HA55" s="81"/>
      <c r="HB55" s="81"/>
      <c r="HC55" s="81"/>
      <c r="HD55" s="81"/>
      <c r="HE55" s="81"/>
      <c r="HF55" s="81"/>
      <c r="HG55" s="81"/>
      <c r="HH55" s="81"/>
      <c r="HI55" s="81"/>
      <c r="HJ55" s="81"/>
      <c r="HK55" s="81"/>
      <c r="HL55" s="81"/>
      <c r="HM55" s="81"/>
      <c r="HN55" s="81"/>
      <c r="HO55" s="81"/>
      <c r="HP55" s="81"/>
      <c r="HQ55" s="81"/>
      <c r="HR55" s="81"/>
      <c r="HS55" s="81"/>
      <c r="HT55" s="81"/>
      <c r="HU55" s="81"/>
      <c r="HV55" s="81"/>
      <c r="HW55" s="81"/>
      <c r="HX55" s="81"/>
      <c r="HY55" s="81"/>
      <c r="HZ55" s="81"/>
      <c r="IA55" s="81"/>
      <c r="IB55" s="81"/>
      <c r="IC55" s="81"/>
      <c r="ID55" s="81"/>
      <c r="IE55" s="81"/>
      <c r="IF55" s="81"/>
      <c r="IG55" s="81"/>
      <c r="IH55" s="81"/>
      <c r="II55" s="81"/>
      <c r="IJ55" s="81"/>
      <c r="IK55" s="81"/>
      <c r="IL55" s="81"/>
      <c r="IM55" s="81"/>
      <c r="IN55" s="81"/>
      <c r="IO55" s="81"/>
      <c r="IP55" s="81"/>
      <c r="IQ55" s="81"/>
      <c r="IR55" s="81"/>
      <c r="IS55" s="81"/>
      <c r="IT55" s="81"/>
      <c r="IU55" s="81"/>
      <c r="IV55" s="81"/>
    </row>
    <row r="56" spans="1:256" ht="7.5" customHeight="1" x14ac:dyDescent="0.25">
      <c r="A56" s="87"/>
      <c r="B56" s="88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</row>
    <row r="57" spans="1:256" s="52" customFormat="1" x14ac:dyDescent="0.25">
      <c r="A57" s="60" t="s">
        <v>168</v>
      </c>
      <c r="B57" s="76" t="str">
        <f>B$4</f>
        <v>26-31-jul-24</v>
      </c>
      <c r="C57" s="64"/>
      <c r="D57" s="76">
        <f>D$4</f>
        <v>45505</v>
      </c>
      <c r="E57" s="64"/>
      <c r="F57" s="76">
        <f>F$4</f>
        <v>45536</v>
      </c>
      <c r="G57" s="64"/>
      <c r="H57" s="76">
        <f>H$4</f>
        <v>45566</v>
      </c>
      <c r="I57" s="64"/>
      <c r="J57" s="76">
        <f>J$4</f>
        <v>45597</v>
      </c>
      <c r="K57" s="64"/>
      <c r="L57" s="76">
        <f>L$4</f>
        <v>45627</v>
      </c>
      <c r="M57" s="64"/>
      <c r="N57" s="76">
        <f>N$4</f>
        <v>45658</v>
      </c>
      <c r="O57" s="64"/>
      <c r="P57" s="76">
        <f>P$4</f>
        <v>45689</v>
      </c>
      <c r="Q57" s="64"/>
      <c r="R57" s="76">
        <f>R$4</f>
        <v>45717</v>
      </c>
      <c r="S57" s="64"/>
      <c r="T57" s="76">
        <f>T$4</f>
        <v>45748</v>
      </c>
      <c r="U57" s="64"/>
      <c r="V57" s="76">
        <f>V$4</f>
        <v>45778</v>
      </c>
      <c r="W57" s="64"/>
      <c r="X57" s="76">
        <f>X$4</f>
        <v>45809</v>
      </c>
      <c r="Y57" s="64"/>
      <c r="Z57" s="76">
        <f>Z$4</f>
        <v>45839</v>
      </c>
      <c r="AA57" s="64"/>
      <c r="AB57" s="76">
        <f>AB$4</f>
        <v>45870</v>
      </c>
      <c r="AC57" s="64"/>
      <c r="AD57" s="76">
        <f>AD$4</f>
        <v>45901</v>
      </c>
      <c r="AE57" s="64"/>
      <c r="AF57" s="76">
        <f>AF$4</f>
        <v>45931</v>
      </c>
      <c r="AG57" s="64"/>
      <c r="AH57" s="76">
        <f>AH$4</f>
        <v>45962</v>
      </c>
      <c r="AI57" s="64"/>
      <c r="AJ57" s="76">
        <f>AJ$4</f>
        <v>45992</v>
      </c>
      <c r="AK57" s="64"/>
    </row>
    <row r="58" spans="1:256" s="55" customFormat="1" x14ac:dyDescent="0.2">
      <c r="A58" s="65" t="s">
        <v>34</v>
      </c>
      <c r="B58" s="71">
        <v>0</v>
      </c>
      <c r="C58" s="72"/>
      <c r="D58" s="70">
        <v>0</v>
      </c>
      <c r="E58" s="69"/>
      <c r="F58" s="70">
        <v>0</v>
      </c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  <c r="S58" s="69"/>
      <c r="T58" s="70"/>
      <c r="U58" s="69"/>
      <c r="V58" s="70"/>
      <c r="W58" s="69"/>
      <c r="X58" s="70"/>
      <c r="Y58" s="69"/>
      <c r="Z58" s="70"/>
      <c r="AA58" s="69"/>
      <c r="AB58" s="70"/>
      <c r="AC58" s="69"/>
      <c r="AD58" s="70"/>
      <c r="AE58" s="69"/>
      <c r="AF58" s="70"/>
      <c r="AG58" s="69"/>
      <c r="AH58" s="70"/>
      <c r="AI58" s="69"/>
      <c r="AJ58" s="70"/>
      <c r="AK58" s="69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  <c r="CM58" s="54"/>
      <c r="CN58" s="54"/>
      <c r="CO58" s="54"/>
      <c r="CP58" s="54"/>
      <c r="CQ58" s="54"/>
      <c r="CR58" s="54"/>
      <c r="CS58" s="54"/>
      <c r="CT58" s="54"/>
      <c r="CU58" s="54"/>
      <c r="CV58" s="54"/>
      <c r="CW58" s="54"/>
      <c r="CX58" s="54"/>
      <c r="CY58" s="54"/>
      <c r="CZ58" s="54"/>
      <c r="DA58" s="54"/>
      <c r="DB58" s="54"/>
      <c r="DC58" s="54"/>
      <c r="DD58" s="54"/>
      <c r="DE58" s="54"/>
      <c r="DF58" s="54"/>
      <c r="DG58" s="54"/>
      <c r="DH58" s="54"/>
      <c r="DI58" s="54"/>
      <c r="DJ58" s="54"/>
      <c r="DK58" s="54"/>
      <c r="DL58" s="54"/>
      <c r="DM58" s="54"/>
      <c r="DN58" s="54"/>
      <c r="DO58" s="54"/>
      <c r="DP58" s="54"/>
      <c r="DQ58" s="54"/>
      <c r="DR58" s="54"/>
      <c r="DS58" s="54"/>
      <c r="DT58" s="54"/>
      <c r="DU58" s="54"/>
      <c r="DV58" s="54"/>
      <c r="DW58" s="54"/>
      <c r="DX58" s="54"/>
      <c r="DY58" s="54"/>
      <c r="DZ58" s="54"/>
      <c r="EA58" s="54"/>
      <c r="EB58" s="54"/>
      <c r="EC58" s="54"/>
      <c r="ED58" s="54"/>
      <c r="EE58" s="54"/>
      <c r="EF58" s="54"/>
      <c r="EG58" s="54"/>
      <c r="EH58" s="54"/>
      <c r="EI58" s="54"/>
      <c r="EJ58" s="54"/>
      <c r="EK58" s="54"/>
      <c r="EL58" s="54"/>
      <c r="EM58" s="54"/>
      <c r="EN58" s="54"/>
      <c r="EO58" s="54"/>
      <c r="EP58" s="54"/>
      <c r="EQ58" s="54"/>
      <c r="ER58" s="54"/>
      <c r="ES58" s="54"/>
      <c r="ET58" s="54"/>
      <c r="EU58" s="54"/>
      <c r="EV58" s="54"/>
      <c r="EW58" s="54"/>
      <c r="EX58" s="54"/>
      <c r="EY58" s="54"/>
      <c r="EZ58" s="54"/>
      <c r="FA58" s="54"/>
      <c r="FB58" s="54"/>
      <c r="FC58" s="54"/>
      <c r="FD58" s="54"/>
      <c r="FE58" s="54"/>
      <c r="FF58" s="54"/>
      <c r="FG58" s="54"/>
      <c r="FH58" s="54"/>
      <c r="FI58" s="54"/>
      <c r="FJ58" s="54"/>
      <c r="FK58" s="54"/>
      <c r="FL58" s="54"/>
      <c r="FM58" s="54"/>
      <c r="FN58" s="54"/>
      <c r="FO58" s="54"/>
      <c r="FP58" s="54"/>
      <c r="FQ58" s="54"/>
      <c r="FR58" s="54"/>
      <c r="FS58" s="54"/>
      <c r="FT58" s="54"/>
      <c r="FU58" s="54"/>
      <c r="FV58" s="54"/>
      <c r="FW58" s="54"/>
      <c r="FX58" s="54"/>
      <c r="FY58" s="54"/>
      <c r="FZ58" s="54"/>
      <c r="GA58" s="54"/>
      <c r="GB58" s="54"/>
      <c r="GC58" s="54"/>
      <c r="GD58" s="54"/>
      <c r="GE58" s="54"/>
      <c r="GF58" s="54"/>
      <c r="GG58" s="54"/>
      <c r="GH58" s="54"/>
      <c r="GI58" s="54"/>
      <c r="GJ58" s="54"/>
      <c r="GK58" s="54"/>
      <c r="GL58" s="54"/>
      <c r="GM58" s="54"/>
      <c r="GN58" s="54"/>
      <c r="GO58" s="54"/>
      <c r="GP58" s="54"/>
      <c r="GQ58" s="54"/>
      <c r="GR58" s="54"/>
      <c r="GS58" s="54"/>
      <c r="GT58" s="54"/>
      <c r="GU58" s="54"/>
      <c r="GV58" s="54"/>
      <c r="GW58" s="54"/>
      <c r="GX58" s="54"/>
      <c r="GY58" s="54"/>
      <c r="GZ58" s="54"/>
      <c r="HA58" s="54"/>
      <c r="HB58" s="54"/>
      <c r="HC58" s="54"/>
      <c r="HD58" s="54"/>
      <c r="HE58" s="54"/>
      <c r="HF58" s="54"/>
      <c r="HG58" s="54"/>
      <c r="HH58" s="54"/>
      <c r="HI58" s="54"/>
      <c r="HJ58" s="54"/>
      <c r="HK58" s="54"/>
      <c r="HL58" s="54"/>
      <c r="HM58" s="54"/>
      <c r="HN58" s="54"/>
      <c r="HO58" s="54"/>
      <c r="HP58" s="54"/>
      <c r="HQ58" s="54"/>
      <c r="HR58" s="54"/>
      <c r="HS58" s="54"/>
      <c r="HT58" s="54"/>
      <c r="HU58" s="54"/>
      <c r="HV58" s="54"/>
      <c r="HW58" s="54"/>
      <c r="HX58" s="54"/>
      <c r="HY58" s="54"/>
      <c r="HZ58" s="54"/>
      <c r="IA58" s="54"/>
      <c r="IB58" s="54"/>
      <c r="IC58" s="54"/>
      <c r="ID58" s="54"/>
      <c r="IE58" s="54"/>
      <c r="IF58" s="54"/>
      <c r="IG58" s="54"/>
      <c r="IH58" s="54"/>
      <c r="II58" s="54"/>
      <c r="IJ58" s="54"/>
      <c r="IK58" s="54"/>
      <c r="IL58" s="54"/>
      <c r="IM58" s="54"/>
      <c r="IN58" s="54"/>
      <c r="IO58" s="54"/>
      <c r="IP58" s="54"/>
      <c r="IQ58" s="54"/>
      <c r="IR58" s="54"/>
      <c r="IS58" s="54"/>
      <c r="IT58" s="54"/>
      <c r="IU58" s="54"/>
      <c r="IV58" s="54"/>
    </row>
    <row r="59" spans="1:256" s="55" customFormat="1" x14ac:dyDescent="0.2">
      <c r="A59" s="65" t="s">
        <v>162</v>
      </c>
      <c r="B59" s="71">
        <v>0</v>
      </c>
      <c r="C59" s="72"/>
      <c r="D59" s="70">
        <v>0</v>
      </c>
      <c r="E59" s="69"/>
      <c r="F59" s="70">
        <v>0</v>
      </c>
      <c r="G59" s="69"/>
      <c r="H59" s="70"/>
      <c r="I59" s="69"/>
      <c r="J59" s="70"/>
      <c r="K59" s="69"/>
      <c r="L59" s="70"/>
      <c r="M59" s="69"/>
      <c r="N59" s="70"/>
      <c r="O59" s="69"/>
      <c r="P59" s="70"/>
      <c r="Q59" s="69"/>
      <c r="R59" s="70"/>
      <c r="S59" s="69"/>
      <c r="T59" s="70"/>
      <c r="U59" s="69"/>
      <c r="V59" s="70"/>
      <c r="W59" s="69"/>
      <c r="X59" s="70"/>
      <c r="Y59" s="69"/>
      <c r="Z59" s="70"/>
      <c r="AA59" s="69"/>
      <c r="AB59" s="70"/>
      <c r="AC59" s="69"/>
      <c r="AD59" s="70"/>
      <c r="AE59" s="69"/>
      <c r="AF59" s="70"/>
      <c r="AG59" s="69"/>
      <c r="AH59" s="70"/>
      <c r="AI59" s="69"/>
      <c r="AJ59" s="70"/>
      <c r="AK59" s="69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  <c r="CM59" s="54"/>
      <c r="CN59" s="54"/>
      <c r="CO59" s="54"/>
      <c r="CP59" s="54"/>
      <c r="CQ59" s="54"/>
      <c r="CR59" s="54"/>
      <c r="CS59" s="54"/>
      <c r="CT59" s="54"/>
      <c r="CU59" s="54"/>
      <c r="CV59" s="54"/>
      <c r="CW59" s="54"/>
      <c r="CX59" s="54"/>
      <c r="CY59" s="54"/>
      <c r="CZ59" s="54"/>
      <c r="DA59" s="54"/>
      <c r="DB59" s="54"/>
      <c r="DC59" s="54"/>
      <c r="DD59" s="54"/>
      <c r="DE59" s="54"/>
      <c r="DF59" s="54"/>
      <c r="DG59" s="54"/>
      <c r="DH59" s="54"/>
      <c r="DI59" s="54"/>
      <c r="DJ59" s="54"/>
      <c r="DK59" s="54"/>
      <c r="DL59" s="54"/>
      <c r="DM59" s="54"/>
      <c r="DN59" s="54"/>
      <c r="DO59" s="54"/>
      <c r="DP59" s="54"/>
      <c r="DQ59" s="54"/>
      <c r="DR59" s="54"/>
      <c r="DS59" s="54"/>
      <c r="DT59" s="54"/>
      <c r="DU59" s="54"/>
      <c r="DV59" s="54"/>
      <c r="DW59" s="54"/>
      <c r="DX59" s="54"/>
      <c r="DY59" s="54"/>
      <c r="DZ59" s="54"/>
      <c r="EA59" s="54"/>
      <c r="EB59" s="54"/>
      <c r="EC59" s="54"/>
      <c r="ED59" s="54"/>
      <c r="EE59" s="54"/>
      <c r="EF59" s="54"/>
      <c r="EG59" s="54"/>
      <c r="EH59" s="54"/>
      <c r="EI59" s="54"/>
      <c r="EJ59" s="54"/>
      <c r="EK59" s="54"/>
      <c r="EL59" s="54"/>
      <c r="EM59" s="54"/>
      <c r="EN59" s="54"/>
      <c r="EO59" s="54"/>
      <c r="EP59" s="54"/>
      <c r="EQ59" s="54"/>
      <c r="ER59" s="54"/>
      <c r="ES59" s="54"/>
      <c r="ET59" s="54"/>
      <c r="EU59" s="54"/>
      <c r="EV59" s="54"/>
      <c r="EW59" s="54"/>
      <c r="EX59" s="54"/>
      <c r="EY59" s="54"/>
      <c r="EZ59" s="54"/>
      <c r="FA59" s="54"/>
      <c r="FB59" s="54"/>
      <c r="FC59" s="54"/>
      <c r="FD59" s="54"/>
      <c r="FE59" s="54"/>
      <c r="FF59" s="54"/>
      <c r="FG59" s="54"/>
      <c r="FH59" s="54"/>
      <c r="FI59" s="54"/>
      <c r="FJ59" s="54"/>
      <c r="FK59" s="54"/>
      <c r="FL59" s="54"/>
      <c r="FM59" s="54"/>
      <c r="FN59" s="54"/>
      <c r="FO59" s="54"/>
      <c r="FP59" s="54"/>
      <c r="FQ59" s="54"/>
      <c r="FR59" s="54"/>
      <c r="FS59" s="54"/>
      <c r="FT59" s="54"/>
      <c r="FU59" s="54"/>
      <c r="FV59" s="54"/>
      <c r="FW59" s="54"/>
      <c r="FX59" s="54"/>
      <c r="FY59" s="54"/>
      <c r="FZ59" s="54"/>
      <c r="GA59" s="54"/>
      <c r="GB59" s="54"/>
      <c r="GC59" s="54"/>
      <c r="GD59" s="54"/>
      <c r="GE59" s="54"/>
      <c r="GF59" s="54"/>
      <c r="GG59" s="54"/>
      <c r="GH59" s="54"/>
      <c r="GI59" s="54"/>
      <c r="GJ59" s="54"/>
      <c r="GK59" s="54"/>
      <c r="GL59" s="54"/>
      <c r="GM59" s="54"/>
      <c r="GN59" s="54"/>
      <c r="GO59" s="54"/>
      <c r="GP59" s="54"/>
      <c r="GQ59" s="54"/>
      <c r="GR59" s="54"/>
      <c r="GS59" s="54"/>
      <c r="GT59" s="54"/>
      <c r="GU59" s="54"/>
      <c r="GV59" s="54"/>
      <c r="GW59" s="54"/>
      <c r="GX59" s="54"/>
      <c r="GY59" s="54"/>
      <c r="GZ59" s="54"/>
      <c r="HA59" s="54"/>
      <c r="HB59" s="54"/>
      <c r="HC59" s="54"/>
      <c r="HD59" s="54"/>
      <c r="HE59" s="54"/>
      <c r="HF59" s="54"/>
      <c r="HG59" s="54"/>
      <c r="HH59" s="54"/>
      <c r="HI59" s="54"/>
      <c r="HJ59" s="54"/>
      <c r="HK59" s="54"/>
      <c r="HL59" s="54"/>
      <c r="HM59" s="54"/>
      <c r="HN59" s="54"/>
      <c r="HO59" s="54"/>
      <c r="HP59" s="54"/>
      <c r="HQ59" s="54"/>
      <c r="HR59" s="54"/>
      <c r="HS59" s="54"/>
      <c r="HT59" s="54"/>
      <c r="HU59" s="54"/>
      <c r="HV59" s="54"/>
      <c r="HW59" s="54"/>
      <c r="HX59" s="54"/>
      <c r="HY59" s="54"/>
      <c r="HZ59" s="54"/>
      <c r="IA59" s="54"/>
      <c r="IB59" s="54"/>
      <c r="IC59" s="54"/>
      <c r="ID59" s="54"/>
      <c r="IE59" s="54"/>
      <c r="IF59" s="54"/>
      <c r="IG59" s="54"/>
      <c r="IH59" s="54"/>
      <c r="II59" s="54"/>
      <c r="IJ59" s="54"/>
      <c r="IK59" s="54"/>
      <c r="IL59" s="54"/>
      <c r="IM59" s="54"/>
      <c r="IN59" s="54"/>
      <c r="IO59" s="54"/>
      <c r="IP59" s="54"/>
      <c r="IQ59" s="54"/>
      <c r="IR59" s="54"/>
      <c r="IS59" s="54"/>
      <c r="IT59" s="54"/>
      <c r="IU59" s="54"/>
      <c r="IV59" s="54"/>
    </row>
    <row r="60" spans="1:256" s="55" customFormat="1" x14ac:dyDescent="0.2">
      <c r="A60" s="65" t="s">
        <v>163</v>
      </c>
      <c r="B60" s="71">
        <v>0</v>
      </c>
      <c r="C60" s="72"/>
      <c r="D60" s="70">
        <v>0</v>
      </c>
      <c r="E60" s="69"/>
      <c r="F60" s="70">
        <v>0</v>
      </c>
      <c r="G60" s="69"/>
      <c r="H60" s="70"/>
      <c r="I60" s="69"/>
      <c r="J60" s="70"/>
      <c r="K60" s="69"/>
      <c r="L60" s="70"/>
      <c r="M60" s="69"/>
      <c r="N60" s="70"/>
      <c r="O60" s="69"/>
      <c r="P60" s="70"/>
      <c r="Q60" s="69"/>
      <c r="R60" s="70"/>
      <c r="S60" s="69"/>
      <c r="T60" s="70"/>
      <c r="U60" s="69"/>
      <c r="V60" s="70"/>
      <c r="W60" s="69"/>
      <c r="X60" s="70"/>
      <c r="Y60" s="69"/>
      <c r="Z60" s="70"/>
      <c r="AA60" s="69"/>
      <c r="AB60" s="70"/>
      <c r="AC60" s="69"/>
      <c r="AD60" s="70"/>
      <c r="AE60" s="69"/>
      <c r="AF60" s="70"/>
      <c r="AG60" s="69"/>
      <c r="AH60" s="70"/>
      <c r="AI60" s="69"/>
      <c r="AJ60" s="70"/>
      <c r="AK60" s="69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  <c r="CM60" s="54"/>
      <c r="CN60" s="54"/>
      <c r="CO60" s="54"/>
      <c r="CP60" s="54"/>
      <c r="CQ60" s="54"/>
      <c r="CR60" s="54"/>
      <c r="CS60" s="54"/>
      <c r="CT60" s="54"/>
      <c r="CU60" s="54"/>
      <c r="CV60" s="54"/>
      <c r="CW60" s="54"/>
      <c r="CX60" s="54"/>
      <c r="CY60" s="54"/>
      <c r="CZ60" s="54"/>
      <c r="DA60" s="54"/>
      <c r="DB60" s="54"/>
      <c r="DC60" s="54"/>
      <c r="DD60" s="54"/>
      <c r="DE60" s="54"/>
      <c r="DF60" s="54"/>
      <c r="DG60" s="54"/>
      <c r="DH60" s="54"/>
      <c r="DI60" s="54"/>
      <c r="DJ60" s="54"/>
      <c r="DK60" s="54"/>
      <c r="DL60" s="54"/>
      <c r="DM60" s="54"/>
      <c r="DN60" s="54"/>
      <c r="DO60" s="54"/>
      <c r="DP60" s="54"/>
      <c r="DQ60" s="54"/>
      <c r="DR60" s="54"/>
      <c r="DS60" s="54"/>
      <c r="DT60" s="54"/>
      <c r="DU60" s="54"/>
      <c r="DV60" s="54"/>
      <c r="DW60" s="54"/>
      <c r="DX60" s="54"/>
      <c r="DY60" s="54"/>
      <c r="DZ60" s="54"/>
      <c r="EA60" s="54"/>
      <c r="EB60" s="54"/>
      <c r="EC60" s="54"/>
      <c r="ED60" s="54"/>
      <c r="EE60" s="54"/>
      <c r="EF60" s="54"/>
      <c r="EG60" s="54"/>
      <c r="EH60" s="54"/>
      <c r="EI60" s="54"/>
      <c r="EJ60" s="54"/>
      <c r="EK60" s="54"/>
      <c r="EL60" s="54"/>
      <c r="EM60" s="54"/>
      <c r="EN60" s="54"/>
      <c r="EO60" s="54"/>
      <c r="EP60" s="54"/>
      <c r="EQ60" s="54"/>
      <c r="ER60" s="54"/>
      <c r="ES60" s="54"/>
      <c r="ET60" s="54"/>
      <c r="EU60" s="54"/>
      <c r="EV60" s="54"/>
      <c r="EW60" s="54"/>
      <c r="EX60" s="54"/>
      <c r="EY60" s="54"/>
      <c r="EZ60" s="54"/>
      <c r="FA60" s="54"/>
      <c r="FB60" s="54"/>
      <c r="FC60" s="54"/>
      <c r="FD60" s="54"/>
      <c r="FE60" s="54"/>
      <c r="FF60" s="54"/>
      <c r="FG60" s="54"/>
      <c r="FH60" s="54"/>
      <c r="FI60" s="54"/>
      <c r="FJ60" s="54"/>
      <c r="FK60" s="54"/>
      <c r="FL60" s="54"/>
      <c r="FM60" s="54"/>
      <c r="FN60" s="54"/>
      <c r="FO60" s="54"/>
      <c r="FP60" s="54"/>
      <c r="FQ60" s="54"/>
      <c r="FR60" s="54"/>
      <c r="FS60" s="54"/>
      <c r="FT60" s="54"/>
      <c r="FU60" s="54"/>
      <c r="FV60" s="54"/>
      <c r="FW60" s="54"/>
      <c r="FX60" s="54"/>
      <c r="FY60" s="54"/>
      <c r="FZ60" s="54"/>
      <c r="GA60" s="54"/>
      <c r="GB60" s="54"/>
      <c r="GC60" s="54"/>
      <c r="GD60" s="54"/>
      <c r="GE60" s="54"/>
      <c r="GF60" s="54"/>
      <c r="GG60" s="54"/>
      <c r="GH60" s="54"/>
      <c r="GI60" s="54"/>
      <c r="GJ60" s="54"/>
      <c r="GK60" s="54"/>
      <c r="GL60" s="54"/>
      <c r="GM60" s="54"/>
      <c r="GN60" s="54"/>
      <c r="GO60" s="54"/>
      <c r="GP60" s="54"/>
      <c r="GQ60" s="54"/>
      <c r="GR60" s="54"/>
      <c r="GS60" s="54"/>
      <c r="GT60" s="54"/>
      <c r="GU60" s="54"/>
      <c r="GV60" s="54"/>
      <c r="GW60" s="54"/>
      <c r="GX60" s="54"/>
      <c r="GY60" s="54"/>
      <c r="GZ60" s="54"/>
      <c r="HA60" s="54"/>
      <c r="HB60" s="54"/>
      <c r="HC60" s="54"/>
      <c r="HD60" s="54"/>
      <c r="HE60" s="54"/>
      <c r="HF60" s="54"/>
      <c r="HG60" s="54"/>
      <c r="HH60" s="54"/>
      <c r="HI60" s="54"/>
      <c r="HJ60" s="54"/>
      <c r="HK60" s="54"/>
      <c r="HL60" s="54"/>
      <c r="HM60" s="54"/>
      <c r="HN60" s="54"/>
      <c r="HO60" s="54"/>
      <c r="HP60" s="54"/>
      <c r="HQ60" s="54"/>
      <c r="HR60" s="54"/>
      <c r="HS60" s="54"/>
      <c r="HT60" s="54"/>
      <c r="HU60" s="54"/>
      <c r="HV60" s="54"/>
      <c r="HW60" s="54"/>
      <c r="HX60" s="54"/>
      <c r="HY60" s="54"/>
      <c r="HZ60" s="54"/>
      <c r="IA60" s="54"/>
      <c r="IB60" s="54"/>
      <c r="IC60" s="54"/>
      <c r="ID60" s="54"/>
      <c r="IE60" s="54"/>
      <c r="IF60" s="54"/>
      <c r="IG60" s="54"/>
      <c r="IH60" s="54"/>
      <c r="II60" s="54"/>
      <c r="IJ60" s="54"/>
      <c r="IK60" s="54"/>
      <c r="IL60" s="54"/>
      <c r="IM60" s="54"/>
      <c r="IN60" s="54"/>
      <c r="IO60" s="54"/>
      <c r="IP60" s="54"/>
      <c r="IQ60" s="54"/>
      <c r="IR60" s="54"/>
      <c r="IS60" s="54"/>
      <c r="IT60" s="54"/>
      <c r="IU60" s="54"/>
      <c r="IV60" s="54"/>
    </row>
    <row r="61" spans="1:256" s="55" customFormat="1" x14ac:dyDescent="0.2">
      <c r="A61" s="65" t="s">
        <v>38</v>
      </c>
      <c r="B61" s="71">
        <v>0</v>
      </c>
      <c r="C61" s="72"/>
      <c r="D61" s="70">
        <v>0</v>
      </c>
      <c r="E61" s="69"/>
      <c r="F61" s="70">
        <v>0</v>
      </c>
      <c r="G61" s="69"/>
      <c r="H61" s="70"/>
      <c r="I61" s="69"/>
      <c r="J61" s="70"/>
      <c r="K61" s="69"/>
      <c r="L61" s="70"/>
      <c r="M61" s="69"/>
      <c r="N61" s="70"/>
      <c r="O61" s="69"/>
      <c r="P61" s="70"/>
      <c r="Q61" s="69"/>
      <c r="R61" s="70"/>
      <c r="S61" s="69"/>
      <c r="T61" s="70"/>
      <c r="U61" s="69"/>
      <c r="V61" s="70"/>
      <c r="W61" s="69"/>
      <c r="X61" s="70"/>
      <c r="Y61" s="69"/>
      <c r="Z61" s="70"/>
      <c r="AA61" s="69"/>
      <c r="AB61" s="70"/>
      <c r="AC61" s="69"/>
      <c r="AD61" s="70"/>
      <c r="AE61" s="69"/>
      <c r="AF61" s="70"/>
      <c r="AG61" s="69"/>
      <c r="AH61" s="70"/>
      <c r="AI61" s="69"/>
      <c r="AJ61" s="70"/>
      <c r="AK61" s="69"/>
      <c r="AL61" s="54"/>
      <c r="AM61" s="89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  <c r="CM61" s="54"/>
      <c r="CN61" s="54"/>
      <c r="CO61" s="54"/>
      <c r="CP61" s="54"/>
      <c r="CQ61" s="54"/>
      <c r="CR61" s="54"/>
      <c r="CS61" s="54"/>
      <c r="CT61" s="54"/>
      <c r="CU61" s="54"/>
      <c r="CV61" s="54"/>
      <c r="CW61" s="54"/>
      <c r="CX61" s="54"/>
      <c r="CY61" s="54"/>
      <c r="CZ61" s="54"/>
      <c r="DA61" s="54"/>
      <c r="DB61" s="54"/>
      <c r="DC61" s="54"/>
      <c r="DD61" s="54"/>
      <c r="DE61" s="54"/>
      <c r="DF61" s="54"/>
      <c r="DG61" s="54"/>
      <c r="DH61" s="54"/>
      <c r="DI61" s="54"/>
      <c r="DJ61" s="54"/>
      <c r="DK61" s="54"/>
      <c r="DL61" s="54"/>
      <c r="DM61" s="54"/>
      <c r="DN61" s="54"/>
      <c r="DO61" s="54"/>
      <c r="DP61" s="54"/>
      <c r="DQ61" s="54"/>
      <c r="DR61" s="54"/>
      <c r="DS61" s="54"/>
      <c r="DT61" s="54"/>
      <c r="DU61" s="54"/>
      <c r="DV61" s="54"/>
      <c r="DW61" s="54"/>
      <c r="DX61" s="54"/>
      <c r="DY61" s="54"/>
      <c r="DZ61" s="54"/>
      <c r="EA61" s="54"/>
      <c r="EB61" s="54"/>
      <c r="EC61" s="54"/>
      <c r="ED61" s="54"/>
      <c r="EE61" s="54"/>
      <c r="EF61" s="54"/>
      <c r="EG61" s="54"/>
      <c r="EH61" s="54"/>
      <c r="EI61" s="54"/>
      <c r="EJ61" s="54"/>
      <c r="EK61" s="54"/>
      <c r="EL61" s="54"/>
      <c r="EM61" s="54"/>
      <c r="EN61" s="54"/>
      <c r="EO61" s="54"/>
      <c r="EP61" s="54"/>
      <c r="EQ61" s="54"/>
      <c r="ER61" s="54"/>
      <c r="ES61" s="54"/>
      <c r="ET61" s="54"/>
      <c r="EU61" s="54"/>
      <c r="EV61" s="54"/>
      <c r="EW61" s="54"/>
      <c r="EX61" s="54"/>
      <c r="EY61" s="54"/>
      <c r="EZ61" s="54"/>
      <c r="FA61" s="54"/>
      <c r="FB61" s="54"/>
      <c r="FC61" s="54"/>
      <c r="FD61" s="54"/>
      <c r="FE61" s="54"/>
      <c r="FF61" s="54"/>
      <c r="FG61" s="54"/>
      <c r="FH61" s="54"/>
      <c r="FI61" s="54"/>
      <c r="FJ61" s="54"/>
      <c r="FK61" s="54"/>
      <c r="FL61" s="54"/>
      <c r="FM61" s="54"/>
      <c r="FN61" s="54"/>
      <c r="FO61" s="54"/>
      <c r="FP61" s="54"/>
      <c r="FQ61" s="54"/>
      <c r="FR61" s="54"/>
      <c r="FS61" s="54"/>
      <c r="FT61" s="54"/>
      <c r="FU61" s="54"/>
      <c r="FV61" s="54"/>
      <c r="FW61" s="54"/>
      <c r="FX61" s="54"/>
      <c r="FY61" s="54"/>
      <c r="FZ61" s="54"/>
      <c r="GA61" s="54"/>
      <c r="GB61" s="54"/>
      <c r="GC61" s="54"/>
      <c r="GD61" s="54"/>
      <c r="GE61" s="54"/>
      <c r="GF61" s="54"/>
      <c r="GG61" s="54"/>
      <c r="GH61" s="54"/>
      <c r="GI61" s="54"/>
      <c r="GJ61" s="54"/>
      <c r="GK61" s="54"/>
      <c r="GL61" s="54"/>
      <c r="GM61" s="54"/>
      <c r="GN61" s="54"/>
      <c r="GO61" s="54"/>
      <c r="GP61" s="54"/>
      <c r="GQ61" s="54"/>
      <c r="GR61" s="54"/>
      <c r="GS61" s="54"/>
      <c r="GT61" s="54"/>
      <c r="GU61" s="54"/>
      <c r="GV61" s="54"/>
      <c r="GW61" s="54"/>
      <c r="GX61" s="54"/>
      <c r="GY61" s="54"/>
      <c r="GZ61" s="54"/>
      <c r="HA61" s="54"/>
      <c r="HB61" s="54"/>
      <c r="HC61" s="54"/>
      <c r="HD61" s="54"/>
      <c r="HE61" s="54"/>
      <c r="HF61" s="54"/>
      <c r="HG61" s="54"/>
      <c r="HH61" s="54"/>
      <c r="HI61" s="54"/>
      <c r="HJ61" s="54"/>
      <c r="HK61" s="54"/>
      <c r="HL61" s="54"/>
      <c r="HM61" s="54"/>
      <c r="HN61" s="54"/>
      <c r="HO61" s="54"/>
      <c r="HP61" s="54"/>
      <c r="HQ61" s="54"/>
      <c r="HR61" s="54"/>
      <c r="HS61" s="54"/>
      <c r="HT61" s="54"/>
      <c r="HU61" s="54"/>
      <c r="HV61" s="54"/>
      <c r="HW61" s="54"/>
      <c r="HX61" s="54"/>
      <c r="HY61" s="54"/>
      <c r="HZ61" s="54"/>
      <c r="IA61" s="54"/>
      <c r="IB61" s="54"/>
      <c r="IC61" s="54"/>
      <c r="ID61" s="54"/>
      <c r="IE61" s="54"/>
      <c r="IF61" s="54"/>
      <c r="IG61" s="54"/>
      <c r="IH61" s="54"/>
      <c r="II61" s="54"/>
      <c r="IJ61" s="54"/>
      <c r="IK61" s="54"/>
      <c r="IL61" s="54"/>
      <c r="IM61" s="54"/>
      <c r="IN61" s="54"/>
      <c r="IO61" s="54"/>
      <c r="IP61" s="54"/>
      <c r="IQ61" s="54"/>
      <c r="IR61" s="54"/>
      <c r="IS61" s="54"/>
      <c r="IT61" s="54"/>
      <c r="IU61" s="54"/>
      <c r="IV61" s="54"/>
    </row>
    <row r="62" spans="1:256" s="55" customFormat="1" x14ac:dyDescent="0.2">
      <c r="A62" s="65" t="s">
        <v>36</v>
      </c>
      <c r="B62" s="71">
        <v>0</v>
      </c>
      <c r="C62" s="72"/>
      <c r="D62" s="70">
        <v>0</v>
      </c>
      <c r="E62" s="69"/>
      <c r="F62" s="70">
        <v>0</v>
      </c>
      <c r="G62" s="69"/>
      <c r="H62" s="70"/>
      <c r="I62" s="69"/>
      <c r="J62" s="70"/>
      <c r="K62" s="69"/>
      <c r="L62" s="70"/>
      <c r="M62" s="69"/>
      <c r="N62" s="70"/>
      <c r="O62" s="69"/>
      <c r="P62" s="70"/>
      <c r="Q62" s="69"/>
      <c r="R62" s="70"/>
      <c r="S62" s="69"/>
      <c r="T62" s="70"/>
      <c r="U62" s="69"/>
      <c r="V62" s="70"/>
      <c r="W62" s="69"/>
      <c r="X62" s="70"/>
      <c r="Y62" s="69"/>
      <c r="Z62" s="70"/>
      <c r="AA62" s="69"/>
      <c r="AB62" s="70"/>
      <c r="AC62" s="69"/>
      <c r="AD62" s="70"/>
      <c r="AE62" s="69"/>
      <c r="AF62" s="70"/>
      <c r="AG62" s="69"/>
      <c r="AH62" s="70"/>
      <c r="AI62" s="69"/>
      <c r="AJ62" s="70"/>
      <c r="AK62" s="69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  <c r="CM62" s="54"/>
      <c r="CN62" s="54"/>
      <c r="CO62" s="54"/>
      <c r="CP62" s="54"/>
      <c r="CQ62" s="54"/>
      <c r="CR62" s="54"/>
      <c r="CS62" s="54"/>
      <c r="CT62" s="54"/>
      <c r="CU62" s="54"/>
      <c r="CV62" s="54"/>
      <c r="CW62" s="54"/>
      <c r="CX62" s="54"/>
      <c r="CY62" s="54"/>
      <c r="CZ62" s="54"/>
      <c r="DA62" s="54"/>
      <c r="DB62" s="54"/>
      <c r="DC62" s="54"/>
      <c r="DD62" s="54"/>
      <c r="DE62" s="54"/>
      <c r="DF62" s="54"/>
      <c r="DG62" s="54"/>
      <c r="DH62" s="54"/>
      <c r="DI62" s="54"/>
      <c r="DJ62" s="54"/>
      <c r="DK62" s="54"/>
      <c r="DL62" s="54"/>
      <c r="DM62" s="54"/>
      <c r="DN62" s="54"/>
      <c r="DO62" s="54"/>
      <c r="DP62" s="54"/>
      <c r="DQ62" s="54"/>
      <c r="DR62" s="54"/>
      <c r="DS62" s="54"/>
      <c r="DT62" s="54"/>
      <c r="DU62" s="54"/>
      <c r="DV62" s="54"/>
      <c r="DW62" s="54"/>
      <c r="DX62" s="54"/>
      <c r="DY62" s="54"/>
      <c r="DZ62" s="54"/>
      <c r="EA62" s="54"/>
      <c r="EB62" s="54"/>
      <c r="EC62" s="54"/>
      <c r="ED62" s="54"/>
      <c r="EE62" s="54"/>
      <c r="EF62" s="54"/>
      <c r="EG62" s="54"/>
      <c r="EH62" s="54"/>
      <c r="EI62" s="54"/>
      <c r="EJ62" s="54"/>
      <c r="EK62" s="54"/>
      <c r="EL62" s="54"/>
      <c r="EM62" s="54"/>
      <c r="EN62" s="54"/>
      <c r="EO62" s="54"/>
      <c r="EP62" s="54"/>
      <c r="EQ62" s="54"/>
      <c r="ER62" s="54"/>
      <c r="ES62" s="54"/>
      <c r="ET62" s="54"/>
      <c r="EU62" s="54"/>
      <c r="EV62" s="54"/>
      <c r="EW62" s="54"/>
      <c r="EX62" s="54"/>
      <c r="EY62" s="54"/>
      <c r="EZ62" s="54"/>
      <c r="FA62" s="54"/>
      <c r="FB62" s="54"/>
      <c r="FC62" s="54"/>
      <c r="FD62" s="54"/>
      <c r="FE62" s="54"/>
      <c r="FF62" s="54"/>
      <c r="FG62" s="54"/>
      <c r="FH62" s="54"/>
      <c r="FI62" s="54"/>
      <c r="FJ62" s="54"/>
      <c r="FK62" s="54"/>
      <c r="FL62" s="54"/>
      <c r="FM62" s="54"/>
      <c r="FN62" s="54"/>
      <c r="FO62" s="54"/>
      <c r="FP62" s="54"/>
      <c r="FQ62" s="54"/>
      <c r="FR62" s="54"/>
      <c r="FS62" s="54"/>
      <c r="FT62" s="54"/>
      <c r="FU62" s="54"/>
      <c r="FV62" s="54"/>
      <c r="FW62" s="54"/>
      <c r="FX62" s="54"/>
      <c r="FY62" s="54"/>
      <c r="FZ62" s="54"/>
      <c r="GA62" s="54"/>
      <c r="GB62" s="54"/>
      <c r="GC62" s="54"/>
      <c r="GD62" s="54"/>
      <c r="GE62" s="54"/>
      <c r="GF62" s="54"/>
      <c r="GG62" s="54"/>
      <c r="GH62" s="54"/>
      <c r="GI62" s="54"/>
      <c r="GJ62" s="54"/>
      <c r="GK62" s="54"/>
      <c r="GL62" s="54"/>
      <c r="GM62" s="54"/>
      <c r="GN62" s="54"/>
      <c r="GO62" s="54"/>
      <c r="GP62" s="54"/>
      <c r="GQ62" s="54"/>
      <c r="GR62" s="54"/>
      <c r="GS62" s="54"/>
      <c r="GT62" s="54"/>
      <c r="GU62" s="54"/>
      <c r="GV62" s="54"/>
      <c r="GW62" s="54"/>
      <c r="GX62" s="54"/>
      <c r="GY62" s="54"/>
      <c r="GZ62" s="54"/>
      <c r="HA62" s="54"/>
      <c r="HB62" s="54"/>
      <c r="HC62" s="54"/>
      <c r="HD62" s="54"/>
      <c r="HE62" s="54"/>
      <c r="HF62" s="54"/>
      <c r="HG62" s="54"/>
      <c r="HH62" s="54"/>
      <c r="HI62" s="54"/>
      <c r="HJ62" s="54"/>
      <c r="HK62" s="54"/>
      <c r="HL62" s="54"/>
      <c r="HM62" s="54"/>
      <c r="HN62" s="54"/>
      <c r="HO62" s="54"/>
      <c r="HP62" s="54"/>
      <c r="HQ62" s="54"/>
      <c r="HR62" s="54"/>
      <c r="HS62" s="54"/>
      <c r="HT62" s="54"/>
      <c r="HU62" s="54"/>
      <c r="HV62" s="54"/>
      <c r="HW62" s="54"/>
      <c r="HX62" s="54"/>
      <c r="HY62" s="54"/>
      <c r="HZ62" s="54"/>
      <c r="IA62" s="54"/>
      <c r="IB62" s="54"/>
      <c r="IC62" s="54"/>
      <c r="ID62" s="54"/>
      <c r="IE62" s="54"/>
      <c r="IF62" s="54"/>
      <c r="IG62" s="54"/>
      <c r="IH62" s="54"/>
      <c r="II62" s="54"/>
      <c r="IJ62" s="54"/>
      <c r="IK62" s="54"/>
      <c r="IL62" s="54"/>
      <c r="IM62" s="54"/>
      <c r="IN62" s="54"/>
      <c r="IO62" s="54"/>
      <c r="IP62" s="54"/>
      <c r="IQ62" s="54"/>
      <c r="IR62" s="54"/>
      <c r="IS62" s="54"/>
      <c r="IT62" s="54"/>
      <c r="IU62" s="54"/>
      <c r="IV62" s="54"/>
    </row>
    <row r="63" spans="1:256" s="55" customFormat="1" x14ac:dyDescent="0.2">
      <c r="A63" s="65" t="s">
        <v>39</v>
      </c>
      <c r="B63" s="71">
        <v>0</v>
      </c>
      <c r="C63" s="72"/>
      <c r="D63" s="70">
        <v>0</v>
      </c>
      <c r="E63" s="69"/>
      <c r="F63" s="70">
        <v>0</v>
      </c>
      <c r="G63" s="69"/>
      <c r="H63" s="70"/>
      <c r="I63" s="69"/>
      <c r="J63" s="70"/>
      <c r="K63" s="69"/>
      <c r="L63" s="70"/>
      <c r="M63" s="69"/>
      <c r="N63" s="70"/>
      <c r="O63" s="69"/>
      <c r="P63" s="70"/>
      <c r="Q63" s="69"/>
      <c r="R63" s="70"/>
      <c r="S63" s="69"/>
      <c r="T63" s="70"/>
      <c r="U63" s="69"/>
      <c r="V63" s="70"/>
      <c r="W63" s="69"/>
      <c r="X63" s="70"/>
      <c r="Y63" s="69"/>
      <c r="Z63" s="70"/>
      <c r="AA63" s="69"/>
      <c r="AB63" s="70"/>
      <c r="AC63" s="69"/>
      <c r="AD63" s="70"/>
      <c r="AE63" s="69"/>
      <c r="AF63" s="70"/>
      <c r="AG63" s="69"/>
      <c r="AH63" s="70"/>
      <c r="AI63" s="69"/>
      <c r="AJ63" s="70"/>
      <c r="AK63" s="69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  <c r="CM63" s="54"/>
      <c r="CN63" s="54"/>
      <c r="CO63" s="54"/>
      <c r="CP63" s="54"/>
      <c r="CQ63" s="54"/>
      <c r="CR63" s="54"/>
      <c r="CS63" s="54"/>
      <c r="CT63" s="54"/>
      <c r="CU63" s="54"/>
      <c r="CV63" s="54"/>
      <c r="CW63" s="54"/>
      <c r="CX63" s="54"/>
      <c r="CY63" s="54"/>
      <c r="CZ63" s="54"/>
      <c r="DA63" s="54"/>
      <c r="DB63" s="54"/>
      <c r="DC63" s="54"/>
      <c r="DD63" s="54"/>
      <c r="DE63" s="54"/>
      <c r="DF63" s="54"/>
      <c r="DG63" s="54"/>
      <c r="DH63" s="54"/>
      <c r="DI63" s="54"/>
      <c r="DJ63" s="54"/>
      <c r="DK63" s="54"/>
      <c r="DL63" s="54"/>
      <c r="DM63" s="54"/>
      <c r="DN63" s="54"/>
      <c r="DO63" s="54"/>
      <c r="DP63" s="54"/>
      <c r="DQ63" s="54"/>
      <c r="DR63" s="54"/>
      <c r="DS63" s="54"/>
      <c r="DT63" s="54"/>
      <c r="DU63" s="54"/>
      <c r="DV63" s="54"/>
      <c r="DW63" s="54"/>
      <c r="DX63" s="54"/>
      <c r="DY63" s="54"/>
      <c r="DZ63" s="54"/>
      <c r="EA63" s="54"/>
      <c r="EB63" s="54"/>
      <c r="EC63" s="54"/>
      <c r="ED63" s="54"/>
      <c r="EE63" s="54"/>
      <c r="EF63" s="54"/>
      <c r="EG63" s="54"/>
      <c r="EH63" s="54"/>
      <c r="EI63" s="54"/>
      <c r="EJ63" s="54"/>
      <c r="EK63" s="54"/>
      <c r="EL63" s="54"/>
      <c r="EM63" s="54"/>
      <c r="EN63" s="54"/>
      <c r="EO63" s="54"/>
      <c r="EP63" s="54"/>
      <c r="EQ63" s="54"/>
      <c r="ER63" s="54"/>
      <c r="ES63" s="54"/>
      <c r="ET63" s="54"/>
      <c r="EU63" s="54"/>
      <c r="EV63" s="54"/>
      <c r="EW63" s="54"/>
      <c r="EX63" s="54"/>
      <c r="EY63" s="54"/>
      <c r="EZ63" s="54"/>
      <c r="FA63" s="54"/>
      <c r="FB63" s="54"/>
      <c r="FC63" s="54"/>
      <c r="FD63" s="54"/>
      <c r="FE63" s="54"/>
      <c r="FF63" s="54"/>
      <c r="FG63" s="54"/>
      <c r="FH63" s="54"/>
      <c r="FI63" s="54"/>
      <c r="FJ63" s="54"/>
      <c r="FK63" s="54"/>
      <c r="FL63" s="54"/>
      <c r="FM63" s="54"/>
      <c r="FN63" s="54"/>
      <c r="FO63" s="54"/>
      <c r="FP63" s="54"/>
      <c r="FQ63" s="54"/>
      <c r="FR63" s="54"/>
      <c r="FS63" s="54"/>
      <c r="FT63" s="54"/>
      <c r="FU63" s="54"/>
      <c r="FV63" s="54"/>
      <c r="FW63" s="54"/>
      <c r="FX63" s="54"/>
      <c r="FY63" s="54"/>
      <c r="FZ63" s="54"/>
      <c r="GA63" s="54"/>
      <c r="GB63" s="54"/>
      <c r="GC63" s="54"/>
      <c r="GD63" s="54"/>
      <c r="GE63" s="54"/>
      <c r="GF63" s="54"/>
      <c r="GG63" s="54"/>
      <c r="GH63" s="54"/>
      <c r="GI63" s="54"/>
      <c r="GJ63" s="54"/>
      <c r="GK63" s="54"/>
      <c r="GL63" s="54"/>
      <c r="GM63" s="54"/>
      <c r="GN63" s="54"/>
      <c r="GO63" s="54"/>
      <c r="GP63" s="54"/>
      <c r="GQ63" s="54"/>
      <c r="GR63" s="54"/>
      <c r="GS63" s="54"/>
      <c r="GT63" s="54"/>
      <c r="GU63" s="54"/>
      <c r="GV63" s="54"/>
      <c r="GW63" s="54"/>
      <c r="GX63" s="54"/>
      <c r="GY63" s="54"/>
      <c r="GZ63" s="54"/>
      <c r="HA63" s="54"/>
      <c r="HB63" s="54"/>
      <c r="HC63" s="54"/>
      <c r="HD63" s="54"/>
      <c r="HE63" s="54"/>
      <c r="HF63" s="54"/>
      <c r="HG63" s="54"/>
      <c r="HH63" s="54"/>
      <c r="HI63" s="54"/>
      <c r="HJ63" s="54"/>
      <c r="HK63" s="54"/>
      <c r="HL63" s="54"/>
      <c r="HM63" s="54"/>
      <c r="HN63" s="54"/>
      <c r="HO63" s="54"/>
      <c r="HP63" s="54"/>
      <c r="HQ63" s="54"/>
      <c r="HR63" s="54"/>
      <c r="HS63" s="54"/>
      <c r="HT63" s="54"/>
      <c r="HU63" s="54"/>
      <c r="HV63" s="54"/>
      <c r="HW63" s="54"/>
      <c r="HX63" s="54"/>
      <c r="HY63" s="54"/>
      <c r="HZ63" s="54"/>
      <c r="IA63" s="54"/>
      <c r="IB63" s="54"/>
      <c r="IC63" s="54"/>
      <c r="ID63" s="54"/>
      <c r="IE63" s="54"/>
      <c r="IF63" s="54"/>
      <c r="IG63" s="54"/>
      <c r="IH63" s="54"/>
      <c r="II63" s="54"/>
      <c r="IJ63" s="54"/>
      <c r="IK63" s="54"/>
      <c r="IL63" s="54"/>
      <c r="IM63" s="54"/>
      <c r="IN63" s="54"/>
      <c r="IO63" s="54"/>
      <c r="IP63" s="54"/>
      <c r="IQ63" s="54"/>
      <c r="IR63" s="54"/>
      <c r="IS63" s="54"/>
      <c r="IT63" s="54"/>
      <c r="IU63" s="54"/>
      <c r="IV63" s="54"/>
    </row>
    <row r="64" spans="1:256" s="55" customFormat="1" x14ac:dyDescent="0.2">
      <c r="A64" s="65" t="s">
        <v>35</v>
      </c>
      <c r="B64" s="71">
        <v>0</v>
      </c>
      <c r="C64" s="72"/>
      <c r="D64" s="70">
        <v>0</v>
      </c>
      <c r="E64" s="69"/>
      <c r="F64" s="70">
        <v>0</v>
      </c>
      <c r="G64" s="69"/>
      <c r="H64" s="70"/>
      <c r="I64" s="69"/>
      <c r="J64" s="70"/>
      <c r="K64" s="69"/>
      <c r="L64" s="70"/>
      <c r="M64" s="69"/>
      <c r="N64" s="70"/>
      <c r="O64" s="69"/>
      <c r="P64" s="70"/>
      <c r="Q64" s="69"/>
      <c r="R64" s="70"/>
      <c r="S64" s="69"/>
      <c r="T64" s="70"/>
      <c r="U64" s="69"/>
      <c r="V64" s="70"/>
      <c r="W64" s="69"/>
      <c r="X64" s="70"/>
      <c r="Y64" s="69"/>
      <c r="Z64" s="70"/>
      <c r="AA64" s="69"/>
      <c r="AB64" s="70"/>
      <c r="AC64" s="69"/>
      <c r="AD64" s="70"/>
      <c r="AE64" s="69"/>
      <c r="AF64" s="70"/>
      <c r="AG64" s="69"/>
      <c r="AH64" s="70"/>
      <c r="AI64" s="69"/>
      <c r="AJ64" s="70"/>
      <c r="AK64" s="69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  <c r="CM64" s="54"/>
      <c r="CN64" s="54"/>
      <c r="CO64" s="54"/>
      <c r="CP64" s="54"/>
      <c r="CQ64" s="54"/>
      <c r="CR64" s="54"/>
      <c r="CS64" s="54"/>
      <c r="CT64" s="54"/>
      <c r="CU64" s="54"/>
      <c r="CV64" s="54"/>
      <c r="CW64" s="54"/>
      <c r="CX64" s="54"/>
      <c r="CY64" s="54"/>
      <c r="CZ64" s="54"/>
      <c r="DA64" s="54"/>
      <c r="DB64" s="54"/>
      <c r="DC64" s="54"/>
      <c r="DD64" s="54"/>
      <c r="DE64" s="54"/>
      <c r="DF64" s="54"/>
      <c r="DG64" s="54"/>
      <c r="DH64" s="54"/>
      <c r="DI64" s="54"/>
      <c r="DJ64" s="54"/>
      <c r="DK64" s="54"/>
      <c r="DL64" s="54"/>
      <c r="DM64" s="54"/>
      <c r="DN64" s="54"/>
      <c r="DO64" s="54"/>
      <c r="DP64" s="54"/>
      <c r="DQ64" s="54"/>
      <c r="DR64" s="54"/>
      <c r="DS64" s="54"/>
      <c r="DT64" s="54"/>
      <c r="DU64" s="54"/>
      <c r="DV64" s="54"/>
      <c r="DW64" s="54"/>
      <c r="DX64" s="54"/>
      <c r="DY64" s="54"/>
      <c r="DZ64" s="54"/>
      <c r="EA64" s="54"/>
      <c r="EB64" s="54"/>
      <c r="EC64" s="54"/>
      <c r="ED64" s="54"/>
      <c r="EE64" s="54"/>
      <c r="EF64" s="54"/>
      <c r="EG64" s="54"/>
      <c r="EH64" s="54"/>
      <c r="EI64" s="54"/>
      <c r="EJ64" s="54"/>
      <c r="EK64" s="54"/>
      <c r="EL64" s="54"/>
      <c r="EM64" s="54"/>
      <c r="EN64" s="54"/>
      <c r="EO64" s="54"/>
      <c r="EP64" s="54"/>
      <c r="EQ64" s="54"/>
      <c r="ER64" s="54"/>
      <c r="ES64" s="54"/>
      <c r="ET64" s="54"/>
      <c r="EU64" s="54"/>
      <c r="EV64" s="54"/>
      <c r="EW64" s="54"/>
      <c r="EX64" s="54"/>
      <c r="EY64" s="54"/>
      <c r="EZ64" s="54"/>
      <c r="FA64" s="54"/>
      <c r="FB64" s="54"/>
      <c r="FC64" s="54"/>
      <c r="FD64" s="54"/>
      <c r="FE64" s="54"/>
      <c r="FF64" s="54"/>
      <c r="FG64" s="54"/>
      <c r="FH64" s="54"/>
      <c r="FI64" s="54"/>
      <c r="FJ64" s="54"/>
      <c r="FK64" s="54"/>
      <c r="FL64" s="54"/>
      <c r="FM64" s="54"/>
      <c r="FN64" s="54"/>
      <c r="FO64" s="54"/>
      <c r="FP64" s="54"/>
      <c r="FQ64" s="54"/>
      <c r="FR64" s="54"/>
      <c r="FS64" s="54"/>
      <c r="FT64" s="54"/>
      <c r="FU64" s="54"/>
      <c r="FV64" s="54"/>
      <c r="FW64" s="54"/>
      <c r="FX64" s="54"/>
      <c r="FY64" s="54"/>
      <c r="FZ64" s="54"/>
      <c r="GA64" s="54"/>
      <c r="GB64" s="54"/>
      <c r="GC64" s="54"/>
      <c r="GD64" s="54"/>
      <c r="GE64" s="54"/>
      <c r="GF64" s="54"/>
      <c r="GG64" s="54"/>
      <c r="GH64" s="54"/>
      <c r="GI64" s="54"/>
      <c r="GJ64" s="54"/>
      <c r="GK64" s="54"/>
      <c r="GL64" s="54"/>
      <c r="GM64" s="54"/>
      <c r="GN64" s="54"/>
      <c r="GO64" s="54"/>
      <c r="GP64" s="54"/>
      <c r="GQ64" s="54"/>
      <c r="GR64" s="54"/>
      <c r="GS64" s="54"/>
      <c r="GT64" s="54"/>
      <c r="GU64" s="54"/>
      <c r="GV64" s="54"/>
      <c r="GW64" s="54"/>
      <c r="GX64" s="54"/>
      <c r="GY64" s="54"/>
      <c r="GZ64" s="54"/>
      <c r="HA64" s="54"/>
      <c r="HB64" s="54"/>
      <c r="HC64" s="54"/>
      <c r="HD64" s="54"/>
      <c r="HE64" s="54"/>
      <c r="HF64" s="54"/>
      <c r="HG64" s="54"/>
      <c r="HH64" s="54"/>
      <c r="HI64" s="54"/>
      <c r="HJ64" s="54"/>
      <c r="HK64" s="54"/>
      <c r="HL64" s="54"/>
      <c r="HM64" s="54"/>
      <c r="HN64" s="54"/>
      <c r="HO64" s="54"/>
      <c r="HP64" s="54"/>
      <c r="HQ64" s="54"/>
      <c r="HR64" s="54"/>
      <c r="HS64" s="54"/>
      <c r="HT64" s="54"/>
      <c r="HU64" s="54"/>
      <c r="HV64" s="54"/>
      <c r="HW64" s="54"/>
      <c r="HX64" s="54"/>
      <c r="HY64" s="54"/>
      <c r="HZ64" s="54"/>
      <c r="IA64" s="54"/>
      <c r="IB64" s="54"/>
      <c r="IC64" s="54"/>
      <c r="ID64" s="54"/>
      <c r="IE64" s="54"/>
      <c r="IF64" s="54"/>
      <c r="IG64" s="54"/>
      <c r="IH64" s="54"/>
      <c r="II64" s="54"/>
      <c r="IJ64" s="54"/>
      <c r="IK64" s="54"/>
      <c r="IL64" s="54"/>
      <c r="IM64" s="54"/>
      <c r="IN64" s="54"/>
      <c r="IO64" s="54"/>
      <c r="IP64" s="54"/>
      <c r="IQ64" s="54"/>
      <c r="IR64" s="54"/>
      <c r="IS64" s="54"/>
      <c r="IT64" s="54"/>
      <c r="IU64" s="54"/>
      <c r="IV64" s="54"/>
    </row>
    <row r="65" spans="1:256" s="55" customFormat="1" x14ac:dyDescent="0.2">
      <c r="A65" s="65" t="s">
        <v>164</v>
      </c>
      <c r="B65" s="71">
        <v>0</v>
      </c>
      <c r="C65" s="72"/>
      <c r="D65" s="70">
        <v>0</v>
      </c>
      <c r="E65" s="69"/>
      <c r="F65" s="70">
        <v>0</v>
      </c>
      <c r="G65" s="69"/>
      <c r="H65" s="70"/>
      <c r="I65" s="69"/>
      <c r="J65" s="70"/>
      <c r="K65" s="69"/>
      <c r="L65" s="70"/>
      <c r="M65" s="69"/>
      <c r="N65" s="70"/>
      <c r="O65" s="69"/>
      <c r="P65" s="70"/>
      <c r="Q65" s="69"/>
      <c r="R65" s="70"/>
      <c r="S65" s="69"/>
      <c r="T65" s="70"/>
      <c r="U65" s="69"/>
      <c r="V65" s="70"/>
      <c r="W65" s="69"/>
      <c r="X65" s="70"/>
      <c r="Y65" s="69"/>
      <c r="Z65" s="70"/>
      <c r="AA65" s="69"/>
      <c r="AB65" s="70"/>
      <c r="AC65" s="69"/>
      <c r="AD65" s="70"/>
      <c r="AE65" s="69"/>
      <c r="AF65" s="70"/>
      <c r="AG65" s="69"/>
      <c r="AH65" s="70"/>
      <c r="AI65" s="69"/>
      <c r="AJ65" s="70"/>
      <c r="AK65" s="69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  <c r="CM65" s="54"/>
      <c r="CN65" s="54"/>
      <c r="CO65" s="54"/>
      <c r="CP65" s="54"/>
      <c r="CQ65" s="54"/>
      <c r="CR65" s="54"/>
      <c r="CS65" s="54"/>
      <c r="CT65" s="54"/>
      <c r="CU65" s="54"/>
      <c r="CV65" s="54"/>
      <c r="CW65" s="54"/>
      <c r="CX65" s="54"/>
      <c r="CY65" s="54"/>
      <c r="CZ65" s="54"/>
      <c r="DA65" s="54"/>
      <c r="DB65" s="54"/>
      <c r="DC65" s="54"/>
      <c r="DD65" s="54"/>
      <c r="DE65" s="54"/>
      <c r="DF65" s="54"/>
      <c r="DG65" s="54"/>
      <c r="DH65" s="54"/>
      <c r="DI65" s="54"/>
      <c r="DJ65" s="54"/>
      <c r="DK65" s="54"/>
      <c r="DL65" s="54"/>
      <c r="DM65" s="54"/>
      <c r="DN65" s="54"/>
      <c r="DO65" s="54"/>
      <c r="DP65" s="54"/>
      <c r="DQ65" s="54"/>
      <c r="DR65" s="54"/>
      <c r="DS65" s="54"/>
      <c r="DT65" s="54"/>
      <c r="DU65" s="54"/>
      <c r="DV65" s="54"/>
      <c r="DW65" s="54"/>
      <c r="DX65" s="54"/>
      <c r="DY65" s="54"/>
      <c r="DZ65" s="54"/>
      <c r="EA65" s="54"/>
      <c r="EB65" s="54"/>
      <c r="EC65" s="54"/>
      <c r="ED65" s="54"/>
      <c r="EE65" s="54"/>
      <c r="EF65" s="54"/>
      <c r="EG65" s="54"/>
      <c r="EH65" s="54"/>
      <c r="EI65" s="54"/>
      <c r="EJ65" s="54"/>
      <c r="EK65" s="54"/>
      <c r="EL65" s="54"/>
      <c r="EM65" s="54"/>
      <c r="EN65" s="54"/>
      <c r="EO65" s="54"/>
      <c r="EP65" s="54"/>
      <c r="EQ65" s="54"/>
      <c r="ER65" s="54"/>
      <c r="ES65" s="54"/>
      <c r="ET65" s="54"/>
      <c r="EU65" s="54"/>
      <c r="EV65" s="54"/>
      <c r="EW65" s="54"/>
      <c r="EX65" s="54"/>
      <c r="EY65" s="54"/>
      <c r="EZ65" s="54"/>
      <c r="FA65" s="54"/>
      <c r="FB65" s="54"/>
      <c r="FC65" s="54"/>
      <c r="FD65" s="54"/>
      <c r="FE65" s="54"/>
      <c r="FF65" s="54"/>
      <c r="FG65" s="54"/>
      <c r="FH65" s="54"/>
      <c r="FI65" s="54"/>
      <c r="FJ65" s="54"/>
      <c r="FK65" s="54"/>
      <c r="FL65" s="54"/>
      <c r="FM65" s="54"/>
      <c r="FN65" s="54"/>
      <c r="FO65" s="54"/>
      <c r="FP65" s="54"/>
      <c r="FQ65" s="54"/>
      <c r="FR65" s="54"/>
      <c r="FS65" s="54"/>
      <c r="FT65" s="54"/>
      <c r="FU65" s="54"/>
      <c r="FV65" s="54"/>
      <c r="FW65" s="54"/>
      <c r="FX65" s="54"/>
      <c r="FY65" s="54"/>
      <c r="FZ65" s="54"/>
      <c r="GA65" s="54"/>
      <c r="GB65" s="54"/>
      <c r="GC65" s="54"/>
      <c r="GD65" s="54"/>
      <c r="GE65" s="54"/>
      <c r="GF65" s="54"/>
      <c r="GG65" s="54"/>
      <c r="GH65" s="54"/>
      <c r="GI65" s="54"/>
      <c r="GJ65" s="54"/>
      <c r="GK65" s="54"/>
      <c r="GL65" s="54"/>
      <c r="GM65" s="54"/>
      <c r="GN65" s="54"/>
      <c r="GO65" s="54"/>
      <c r="GP65" s="54"/>
      <c r="GQ65" s="54"/>
      <c r="GR65" s="54"/>
      <c r="GS65" s="54"/>
      <c r="GT65" s="54"/>
      <c r="GU65" s="54"/>
      <c r="GV65" s="54"/>
      <c r="GW65" s="54"/>
      <c r="GX65" s="54"/>
      <c r="GY65" s="54"/>
      <c r="GZ65" s="54"/>
      <c r="HA65" s="54"/>
      <c r="HB65" s="54"/>
      <c r="HC65" s="54"/>
      <c r="HD65" s="54"/>
      <c r="HE65" s="54"/>
      <c r="HF65" s="54"/>
      <c r="HG65" s="54"/>
      <c r="HH65" s="54"/>
      <c r="HI65" s="54"/>
      <c r="HJ65" s="54"/>
      <c r="HK65" s="54"/>
      <c r="HL65" s="54"/>
      <c r="HM65" s="54"/>
      <c r="HN65" s="54"/>
      <c r="HO65" s="54"/>
      <c r="HP65" s="54"/>
      <c r="HQ65" s="54"/>
      <c r="HR65" s="54"/>
      <c r="HS65" s="54"/>
      <c r="HT65" s="54"/>
      <c r="HU65" s="54"/>
      <c r="HV65" s="54"/>
      <c r="HW65" s="54"/>
      <c r="HX65" s="54"/>
      <c r="HY65" s="54"/>
      <c r="HZ65" s="54"/>
      <c r="IA65" s="54"/>
      <c r="IB65" s="54"/>
      <c r="IC65" s="54"/>
      <c r="ID65" s="54"/>
      <c r="IE65" s="54"/>
      <c r="IF65" s="54"/>
      <c r="IG65" s="54"/>
      <c r="IH65" s="54"/>
      <c r="II65" s="54"/>
      <c r="IJ65" s="54"/>
      <c r="IK65" s="54"/>
      <c r="IL65" s="54"/>
      <c r="IM65" s="54"/>
      <c r="IN65" s="54"/>
      <c r="IO65" s="54"/>
      <c r="IP65" s="54"/>
      <c r="IQ65" s="54"/>
      <c r="IR65" s="54"/>
      <c r="IS65" s="54"/>
      <c r="IT65" s="54"/>
      <c r="IU65" s="54"/>
      <c r="IV65" s="54"/>
    </row>
    <row r="66" spans="1:256" s="55" customFormat="1" x14ac:dyDescent="0.2">
      <c r="A66" s="65" t="s">
        <v>165</v>
      </c>
      <c r="B66" s="71">
        <v>0</v>
      </c>
      <c r="C66" s="72"/>
      <c r="D66" s="70">
        <v>0</v>
      </c>
      <c r="E66" s="69"/>
      <c r="F66" s="70">
        <v>0</v>
      </c>
      <c r="G66" s="69"/>
      <c r="H66" s="70"/>
      <c r="I66" s="69"/>
      <c r="J66" s="70"/>
      <c r="K66" s="69"/>
      <c r="L66" s="70"/>
      <c r="M66" s="69"/>
      <c r="N66" s="70"/>
      <c r="O66" s="69"/>
      <c r="P66" s="70"/>
      <c r="Q66" s="69"/>
      <c r="R66" s="70"/>
      <c r="S66" s="69"/>
      <c r="T66" s="70"/>
      <c r="U66" s="69"/>
      <c r="V66" s="70"/>
      <c r="W66" s="69"/>
      <c r="X66" s="70"/>
      <c r="Y66" s="69"/>
      <c r="Z66" s="70"/>
      <c r="AA66" s="69"/>
      <c r="AB66" s="70"/>
      <c r="AC66" s="69"/>
      <c r="AD66" s="70"/>
      <c r="AE66" s="69"/>
      <c r="AF66" s="70"/>
      <c r="AG66" s="69"/>
      <c r="AH66" s="70"/>
      <c r="AI66" s="69"/>
      <c r="AJ66" s="70"/>
      <c r="AK66" s="69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  <c r="CM66" s="54"/>
      <c r="CN66" s="54"/>
      <c r="CO66" s="54"/>
      <c r="CP66" s="54"/>
      <c r="CQ66" s="54"/>
      <c r="CR66" s="54"/>
      <c r="CS66" s="54"/>
      <c r="CT66" s="54"/>
      <c r="CU66" s="54"/>
      <c r="CV66" s="54"/>
      <c r="CW66" s="54"/>
      <c r="CX66" s="54"/>
      <c r="CY66" s="54"/>
      <c r="CZ66" s="54"/>
      <c r="DA66" s="54"/>
      <c r="DB66" s="54"/>
      <c r="DC66" s="54"/>
      <c r="DD66" s="54"/>
      <c r="DE66" s="54"/>
      <c r="DF66" s="54"/>
      <c r="DG66" s="54"/>
      <c r="DH66" s="54"/>
      <c r="DI66" s="54"/>
      <c r="DJ66" s="54"/>
      <c r="DK66" s="54"/>
      <c r="DL66" s="54"/>
      <c r="DM66" s="54"/>
      <c r="DN66" s="54"/>
      <c r="DO66" s="54"/>
      <c r="DP66" s="54"/>
      <c r="DQ66" s="54"/>
      <c r="DR66" s="54"/>
      <c r="DS66" s="54"/>
      <c r="DT66" s="54"/>
      <c r="DU66" s="54"/>
      <c r="DV66" s="54"/>
      <c r="DW66" s="54"/>
      <c r="DX66" s="54"/>
      <c r="DY66" s="54"/>
      <c r="DZ66" s="54"/>
      <c r="EA66" s="54"/>
      <c r="EB66" s="54"/>
      <c r="EC66" s="54"/>
      <c r="ED66" s="54"/>
      <c r="EE66" s="54"/>
      <c r="EF66" s="54"/>
      <c r="EG66" s="54"/>
      <c r="EH66" s="54"/>
      <c r="EI66" s="54"/>
      <c r="EJ66" s="54"/>
      <c r="EK66" s="54"/>
      <c r="EL66" s="54"/>
      <c r="EM66" s="54"/>
      <c r="EN66" s="54"/>
      <c r="EO66" s="54"/>
      <c r="EP66" s="54"/>
      <c r="EQ66" s="54"/>
      <c r="ER66" s="54"/>
      <c r="ES66" s="54"/>
      <c r="ET66" s="54"/>
      <c r="EU66" s="54"/>
      <c r="EV66" s="54"/>
      <c r="EW66" s="54"/>
      <c r="EX66" s="54"/>
      <c r="EY66" s="54"/>
      <c r="EZ66" s="54"/>
      <c r="FA66" s="54"/>
      <c r="FB66" s="54"/>
      <c r="FC66" s="54"/>
      <c r="FD66" s="54"/>
      <c r="FE66" s="54"/>
      <c r="FF66" s="54"/>
      <c r="FG66" s="54"/>
      <c r="FH66" s="54"/>
      <c r="FI66" s="54"/>
      <c r="FJ66" s="54"/>
      <c r="FK66" s="54"/>
      <c r="FL66" s="54"/>
      <c r="FM66" s="54"/>
      <c r="FN66" s="54"/>
      <c r="FO66" s="54"/>
      <c r="FP66" s="54"/>
      <c r="FQ66" s="54"/>
      <c r="FR66" s="54"/>
      <c r="FS66" s="54"/>
      <c r="FT66" s="54"/>
      <c r="FU66" s="54"/>
      <c r="FV66" s="54"/>
      <c r="FW66" s="54"/>
      <c r="FX66" s="54"/>
      <c r="FY66" s="54"/>
      <c r="FZ66" s="54"/>
      <c r="GA66" s="54"/>
      <c r="GB66" s="54"/>
      <c r="GC66" s="54"/>
      <c r="GD66" s="54"/>
      <c r="GE66" s="54"/>
      <c r="GF66" s="54"/>
      <c r="GG66" s="54"/>
      <c r="GH66" s="54"/>
      <c r="GI66" s="54"/>
      <c r="GJ66" s="54"/>
      <c r="GK66" s="54"/>
      <c r="GL66" s="54"/>
      <c r="GM66" s="54"/>
      <c r="GN66" s="54"/>
      <c r="GO66" s="54"/>
      <c r="GP66" s="54"/>
      <c r="GQ66" s="54"/>
      <c r="GR66" s="54"/>
      <c r="GS66" s="54"/>
      <c r="GT66" s="54"/>
      <c r="GU66" s="54"/>
      <c r="GV66" s="54"/>
      <c r="GW66" s="54"/>
      <c r="GX66" s="54"/>
      <c r="GY66" s="54"/>
      <c r="GZ66" s="54"/>
      <c r="HA66" s="54"/>
      <c r="HB66" s="54"/>
      <c r="HC66" s="54"/>
      <c r="HD66" s="54"/>
      <c r="HE66" s="54"/>
      <c r="HF66" s="54"/>
      <c r="HG66" s="54"/>
      <c r="HH66" s="54"/>
      <c r="HI66" s="54"/>
      <c r="HJ66" s="54"/>
      <c r="HK66" s="54"/>
      <c r="HL66" s="54"/>
      <c r="HM66" s="54"/>
      <c r="HN66" s="54"/>
      <c r="HO66" s="54"/>
      <c r="HP66" s="54"/>
      <c r="HQ66" s="54"/>
      <c r="HR66" s="54"/>
      <c r="HS66" s="54"/>
      <c r="HT66" s="54"/>
      <c r="HU66" s="54"/>
      <c r="HV66" s="54"/>
      <c r="HW66" s="54"/>
      <c r="HX66" s="54"/>
      <c r="HY66" s="54"/>
      <c r="HZ66" s="54"/>
      <c r="IA66" s="54"/>
      <c r="IB66" s="54"/>
      <c r="IC66" s="54"/>
      <c r="ID66" s="54"/>
      <c r="IE66" s="54"/>
      <c r="IF66" s="54"/>
      <c r="IG66" s="54"/>
      <c r="IH66" s="54"/>
      <c r="II66" s="54"/>
      <c r="IJ66" s="54"/>
      <c r="IK66" s="54"/>
      <c r="IL66" s="54"/>
      <c r="IM66" s="54"/>
      <c r="IN66" s="54"/>
      <c r="IO66" s="54"/>
      <c r="IP66" s="54"/>
      <c r="IQ66" s="54"/>
      <c r="IR66" s="54"/>
      <c r="IS66" s="54"/>
      <c r="IT66" s="54"/>
      <c r="IU66" s="54"/>
      <c r="IV66" s="54"/>
    </row>
    <row r="67" spans="1:256" s="55" customFormat="1" x14ac:dyDescent="0.2">
      <c r="A67" s="65" t="s">
        <v>166</v>
      </c>
      <c r="B67" s="71">
        <v>0</v>
      </c>
      <c r="C67" s="72"/>
      <c r="D67" s="70">
        <v>0.01</v>
      </c>
      <c r="E67" s="69"/>
      <c r="F67" s="70">
        <v>6.3299999999999995E-2</v>
      </c>
      <c r="G67" s="69"/>
      <c r="H67" s="70"/>
      <c r="I67" s="69"/>
      <c r="J67" s="70"/>
      <c r="K67" s="69"/>
      <c r="L67" s="70"/>
      <c r="M67" s="69"/>
      <c r="N67" s="70"/>
      <c r="O67" s="69"/>
      <c r="P67" s="70"/>
      <c r="Q67" s="69"/>
      <c r="R67" s="70"/>
      <c r="S67" s="69"/>
      <c r="T67" s="70"/>
      <c r="U67" s="69"/>
      <c r="V67" s="70"/>
      <c r="W67" s="69"/>
      <c r="X67" s="70"/>
      <c r="Y67" s="69"/>
      <c r="Z67" s="70"/>
      <c r="AA67" s="69"/>
      <c r="AB67" s="70"/>
      <c r="AC67" s="69"/>
      <c r="AD67" s="70"/>
      <c r="AE67" s="69"/>
      <c r="AF67" s="70"/>
      <c r="AG67" s="69"/>
      <c r="AH67" s="70"/>
      <c r="AI67" s="69"/>
      <c r="AJ67" s="70"/>
      <c r="AK67" s="69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  <c r="CM67" s="54"/>
      <c r="CN67" s="54"/>
      <c r="CO67" s="54"/>
      <c r="CP67" s="54"/>
      <c r="CQ67" s="54"/>
      <c r="CR67" s="54"/>
      <c r="CS67" s="54"/>
      <c r="CT67" s="54"/>
      <c r="CU67" s="54"/>
      <c r="CV67" s="54"/>
      <c r="CW67" s="54"/>
      <c r="CX67" s="54"/>
      <c r="CY67" s="54"/>
      <c r="CZ67" s="54"/>
      <c r="DA67" s="54"/>
      <c r="DB67" s="54"/>
      <c r="DC67" s="54"/>
      <c r="DD67" s="54"/>
      <c r="DE67" s="54"/>
      <c r="DF67" s="54"/>
      <c r="DG67" s="54"/>
      <c r="DH67" s="54"/>
      <c r="DI67" s="54"/>
      <c r="DJ67" s="54"/>
      <c r="DK67" s="54"/>
      <c r="DL67" s="54"/>
      <c r="DM67" s="54"/>
      <c r="DN67" s="54"/>
      <c r="DO67" s="54"/>
      <c r="DP67" s="54"/>
      <c r="DQ67" s="54"/>
      <c r="DR67" s="54"/>
      <c r="DS67" s="54"/>
      <c r="DT67" s="54"/>
      <c r="DU67" s="54"/>
      <c r="DV67" s="54"/>
      <c r="DW67" s="54"/>
      <c r="DX67" s="54"/>
      <c r="DY67" s="54"/>
      <c r="DZ67" s="54"/>
      <c r="EA67" s="54"/>
      <c r="EB67" s="54"/>
      <c r="EC67" s="54"/>
      <c r="ED67" s="54"/>
      <c r="EE67" s="54"/>
      <c r="EF67" s="54"/>
      <c r="EG67" s="54"/>
      <c r="EH67" s="54"/>
      <c r="EI67" s="54"/>
      <c r="EJ67" s="54"/>
      <c r="EK67" s="54"/>
      <c r="EL67" s="54"/>
      <c r="EM67" s="54"/>
      <c r="EN67" s="54"/>
      <c r="EO67" s="54"/>
      <c r="EP67" s="54"/>
      <c r="EQ67" s="54"/>
      <c r="ER67" s="54"/>
      <c r="ES67" s="54"/>
      <c r="ET67" s="54"/>
      <c r="EU67" s="54"/>
      <c r="EV67" s="54"/>
      <c r="EW67" s="54"/>
      <c r="EX67" s="54"/>
      <c r="EY67" s="54"/>
      <c r="EZ67" s="54"/>
      <c r="FA67" s="54"/>
      <c r="FB67" s="54"/>
      <c r="FC67" s="54"/>
      <c r="FD67" s="54"/>
      <c r="FE67" s="54"/>
      <c r="FF67" s="54"/>
      <c r="FG67" s="54"/>
      <c r="FH67" s="54"/>
      <c r="FI67" s="54"/>
      <c r="FJ67" s="54"/>
      <c r="FK67" s="54"/>
      <c r="FL67" s="54"/>
      <c r="FM67" s="54"/>
      <c r="FN67" s="54"/>
      <c r="FO67" s="54"/>
      <c r="FP67" s="54"/>
      <c r="FQ67" s="54"/>
      <c r="FR67" s="54"/>
      <c r="FS67" s="54"/>
      <c r="FT67" s="54"/>
      <c r="FU67" s="54"/>
      <c r="FV67" s="54"/>
      <c r="FW67" s="54"/>
      <c r="FX67" s="54"/>
      <c r="FY67" s="54"/>
      <c r="FZ67" s="54"/>
      <c r="GA67" s="54"/>
      <c r="GB67" s="54"/>
      <c r="GC67" s="54"/>
      <c r="GD67" s="54"/>
      <c r="GE67" s="54"/>
      <c r="GF67" s="54"/>
      <c r="GG67" s="54"/>
      <c r="GH67" s="54"/>
      <c r="GI67" s="54"/>
      <c r="GJ67" s="54"/>
      <c r="GK67" s="54"/>
      <c r="GL67" s="54"/>
      <c r="GM67" s="54"/>
      <c r="GN67" s="54"/>
      <c r="GO67" s="54"/>
      <c r="GP67" s="54"/>
      <c r="GQ67" s="54"/>
      <c r="GR67" s="54"/>
      <c r="GS67" s="54"/>
      <c r="GT67" s="54"/>
      <c r="GU67" s="54"/>
      <c r="GV67" s="54"/>
      <c r="GW67" s="54"/>
      <c r="GX67" s="54"/>
      <c r="GY67" s="54"/>
      <c r="GZ67" s="54"/>
      <c r="HA67" s="54"/>
      <c r="HB67" s="54"/>
      <c r="HC67" s="54"/>
      <c r="HD67" s="54"/>
      <c r="HE67" s="54"/>
      <c r="HF67" s="54"/>
      <c r="HG67" s="54"/>
      <c r="HH67" s="54"/>
      <c r="HI67" s="54"/>
      <c r="HJ67" s="54"/>
      <c r="HK67" s="54"/>
      <c r="HL67" s="54"/>
      <c r="HM67" s="54"/>
      <c r="HN67" s="54"/>
      <c r="HO67" s="54"/>
      <c r="HP67" s="54"/>
      <c r="HQ67" s="54"/>
      <c r="HR67" s="54"/>
      <c r="HS67" s="54"/>
      <c r="HT67" s="54"/>
      <c r="HU67" s="54"/>
      <c r="HV67" s="54"/>
      <c r="HW67" s="54"/>
      <c r="HX67" s="54"/>
      <c r="HY67" s="54"/>
      <c r="HZ67" s="54"/>
      <c r="IA67" s="54"/>
      <c r="IB67" s="54"/>
      <c r="IC67" s="54"/>
      <c r="ID67" s="54"/>
      <c r="IE67" s="54"/>
      <c r="IF67" s="54"/>
      <c r="IG67" s="54"/>
      <c r="IH67" s="54"/>
      <c r="II67" s="54"/>
      <c r="IJ67" s="54"/>
      <c r="IK67" s="54"/>
      <c r="IL67" s="54"/>
      <c r="IM67" s="54"/>
      <c r="IN67" s="54"/>
      <c r="IO67" s="54"/>
      <c r="IP67" s="54"/>
      <c r="IQ67" s="54"/>
      <c r="IR67" s="54"/>
      <c r="IS67" s="54"/>
      <c r="IT67" s="54"/>
      <c r="IU67" s="54"/>
      <c r="IV67" s="54"/>
    </row>
    <row r="68" spans="1:256" s="82" customFormat="1" x14ac:dyDescent="0.2">
      <c r="A68" s="78" t="s">
        <v>167</v>
      </c>
      <c r="B68" s="79">
        <v>0</v>
      </c>
      <c r="C68" s="80"/>
      <c r="D68" s="90">
        <v>0</v>
      </c>
      <c r="E68" s="91"/>
      <c r="F68" s="90">
        <v>6.3299999999999995E-2</v>
      </c>
      <c r="G68" s="91"/>
      <c r="H68" s="90"/>
      <c r="I68" s="91"/>
      <c r="J68" s="90"/>
      <c r="K68" s="91"/>
      <c r="L68" s="90"/>
      <c r="M68" s="91"/>
      <c r="N68" s="90"/>
      <c r="O68" s="91"/>
      <c r="P68" s="90"/>
      <c r="Q68" s="91"/>
      <c r="R68" s="90"/>
      <c r="S68" s="91"/>
      <c r="T68" s="90"/>
      <c r="U68" s="91"/>
      <c r="V68" s="90"/>
      <c r="W68" s="91"/>
      <c r="X68" s="90"/>
      <c r="Y68" s="91"/>
      <c r="Z68" s="90"/>
      <c r="AA68" s="91"/>
      <c r="AB68" s="90"/>
      <c r="AC68" s="91"/>
      <c r="AD68" s="90"/>
      <c r="AE68" s="91"/>
      <c r="AF68" s="90"/>
      <c r="AG68" s="91"/>
      <c r="AH68" s="90"/>
      <c r="AI68" s="91"/>
      <c r="AJ68" s="90"/>
      <c r="AK68" s="9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  <c r="IV68" s="81"/>
    </row>
  </sheetData>
  <mergeCells count="2">
    <mergeCell ref="A2:AK2"/>
    <mergeCell ref="A3:AK3"/>
  </mergeCells>
  <printOptions horizontalCentered="1"/>
  <pageMargins left="0" right="0" top="0.19685039370078741" bottom="0.39370078740157483" header="0" footer="0"/>
  <pageSetup paperSize="9" scale="78" firstPageNumber="0" orientation="portrait" horizontalDpi="300" verticalDpi="300" r:id="rId1"/>
  <headerFooter>
    <oddFooter>&amp;C
Diretoria Geral - Policlínica de Posse&amp;RPágina &amp;P de &amp;N</oddFooter>
  </headerFooter>
  <rowBreaks count="1" manualBreakCount="1">
    <brk id="68" max="3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AECA81CAE9DC34B9814631C031A7C65" ma:contentTypeVersion="18" ma:contentTypeDescription="Crie um novo documento." ma:contentTypeScope="" ma:versionID="124c8e3b81de3ef9e9a209219a69b41e">
  <xsd:schema xmlns:xsd="http://www.w3.org/2001/XMLSchema" xmlns:xs="http://www.w3.org/2001/XMLSchema" xmlns:p="http://schemas.microsoft.com/office/2006/metadata/properties" xmlns:ns2="2b11386b-8f3d-4616-955c-813d9becafba" xmlns:ns3="da060235-b8f0-4fc1-a103-13825ee04cb5" targetNamespace="http://schemas.microsoft.com/office/2006/metadata/properties" ma:root="true" ma:fieldsID="8342c35cb8b2e0f12915cfdd9d2f72cb" ns2:_="" ns3:_="">
    <xsd:import namespace="2b11386b-8f3d-4616-955c-813d9becafba"/>
    <xsd:import namespace="da060235-b8f0-4fc1-a103-13825ee04c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11386b-8f3d-4616-955c-813d9becaf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Marcações de imagem" ma:readOnly="false" ma:fieldId="{5cf76f15-5ced-4ddc-b409-7134ff3c332f}" ma:taxonomyMulti="true" ma:sspId="3b0780d0-94e4-4525-805b-78c4a9c3c3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060235-b8f0-4fc1-a103-13825ee04cb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c7a923a-e03d-42da-8e7a-0269bf0197a6}" ma:internalName="TaxCatchAll" ma:showField="CatchAllData" ma:web="da060235-b8f0-4fc1-a103-13825ee04c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A98191A-5C50-4BE5-8088-24FF6C99DEB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7F6D89-08DB-471B-AB89-F14FD76DAD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11386b-8f3d-4616-955c-813d9becafba"/>
    <ds:schemaRef ds:uri="da060235-b8f0-4fc1-a103-13825ee04c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Produção</vt:lpstr>
      <vt:lpstr>Desempenho</vt:lpstr>
      <vt:lpstr>Efetividade</vt:lpstr>
      <vt:lpstr>Desempenho!Area_de_impressao</vt:lpstr>
      <vt:lpstr>Efetividade!Area_de_impressao</vt:lpstr>
      <vt:lpstr>Produção!Area_de_impressao</vt:lpstr>
      <vt:lpstr>Desempenho!Titulos_de_impressao</vt:lpstr>
      <vt:lpstr>Efetividade!Titulos_de_impressao</vt:lpstr>
      <vt:lpstr>Produção!Titulos_de_impressao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Eber Pires</dc:creator>
  <cp:keywords/>
  <dc:description/>
  <cp:lastModifiedBy>Raquel Vaccari</cp:lastModifiedBy>
  <cp:revision/>
  <dcterms:created xsi:type="dcterms:W3CDTF">2024-10-07T13:41:04Z</dcterms:created>
  <dcterms:modified xsi:type="dcterms:W3CDTF">2024-10-14T22:51:51Z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0x0101004AECA81CAE9DC34B9814631C031A7C65</vt:lpwstr>
  </property>
  <property fmtid="{D5CDD505-2E9C-101B-9397-08002B2CF9AE}" pid="4" name="lcf76f155ced4ddcb4097134ff3c332f">
    <vt:lpwstr/>
  </property>
  <property fmtid="{D5CDD505-2E9C-101B-9397-08002B2CF9AE}" pid="5" name="TaxCatchAll">
    <vt:lpwstr/>
  </property>
</Properties>
</file>