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L.POSSE-IMED" sheetId="1" state="visible" r:id="rId3"/>
  </sheets>
  <definedNames>
    <definedName function="false" hidden="true" localSheetId="0" name="_xlnm._FilterDatabase" vbProcedure="false">'POL.POSSE-IMED'!$A$40:$K$47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<sst xmlns="http://schemas.openxmlformats.org/spreadsheetml/2006/main" count="78" uniqueCount="60">
  <si>
    <t xml:space="preserve">Relatório Resumido da Execução Orçamentária e Financeira por Contrato de Gestão</t>
  </si>
  <si>
    <t xml:space="preserve">Mês/Ano: Janeiro- Fevereiro/2025</t>
  </si>
  <si>
    <t xml:space="preserve">Órgão Contratante: SECRETARIA DE ESTADO DA SAÚDE – SES/GO.</t>
  </si>
  <si>
    <t xml:space="preserve">CNPJ: 02.529.964/0001-57</t>
  </si>
  <si>
    <t xml:space="preserve">Organização Social Contratada : IMED - INSTITUTO DE MEDICINA, ESTUDOS E DESENVOLVIMENTO</t>
  </si>
  <si>
    <t xml:space="preserve">CNPJ: 19.324.171/0001-02</t>
  </si>
  <si>
    <t xml:space="preserve">Unidade Gerida: Policlínica Estadual da Região Nordeste – Unidade Posse.</t>
  </si>
  <si>
    <t xml:space="preserve">CNPJ: 19.324.171/0012-57</t>
  </si>
  <si>
    <t xml:space="preserve">Termo de Colaboração nº 94/2024 - SES </t>
  </si>
  <si>
    <t xml:space="preserve">Vigência do Termo de Colaboração:  - Início: 26/07/2024 e Término : 21/01/2025 / 1º Termo Aditivo início em 22/01/25 e término em 19/07/25 / 7º Apostilamento Piso Nacional da Enfermagem 01/01/25 a 31/05/25.</t>
  </si>
  <si>
    <t xml:space="preserve">Previsão de Repasse Mensal do Termo de Colaboração:      R$ 3.048.696,5   Processo nº:  202400010044191</t>
  </si>
  <si>
    <t xml:space="preserve">Previsão de Repasse Mensal do Termo de Colaboração:     1º Aditivo ao Termo de Colaboração:  R$ 3.069.301,80   Processo nº:  202400010078088</t>
  </si>
  <si>
    <t xml:space="preserve">Previsão de Repasse Mensal do Termo de Colaboração/ADITIVO - Investimentos : R$ Processo nº:
</t>
  </si>
  <si>
    <t xml:space="preserve">Em reais</t>
  </si>
  <si>
    <t xml:space="preserve">Mês</t>
  </si>
  <si>
    <t xml:space="preserve">Comparativo do Estimado com a Execução Orçamentária e Financeira</t>
  </si>
  <si>
    <t xml:space="preserve">Valor Mensal Estimado no Contrato de Gestão</t>
  </si>
  <si>
    <t xml:space="preserve">1. Valor Mensal Estimado no Contrato de Gestão - Custeio</t>
  </si>
  <si>
    <t xml:space="preserve">2. Empenhado no mês</t>
  </si>
  <si>
    <t xml:space="preserve">3. Liquidado no mês</t>
  </si>
  <si>
    <t xml:space="preserve">4. Glosas Aplicadas</t>
  </si>
  <si>
    <t xml:space="preserve">5. Montante pago no mês (informar o mês a que se refere, quando ocorrer repasses para mais de uma competência, inserir linha para cada mês)</t>
  </si>
  <si>
    <t xml:space="preserve">6. Guia de Recolhimento (Devolução - informar na Nota Explicativa - Ex.: processo e mês a que se refere), os valores devolvidos estão lançados no mês em que houve a quitação da guia , não impactam nas ordens de pagamento repassadas no mês.</t>
  </si>
  <si>
    <t xml:space="preserve">7. Guias de Receita (Devolução de Recursos de Exercícios Anteriores) os valores devolvidos estão lançados no mês em que houve a quitação da guia, não impactam nas ordens de pagamento repassadas no mês.</t>
  </si>
  <si>
    <t xml:space="preserve">8. Pagamentos (repasses – Restos a Pagar) (Informar na Nota Explicativa)</t>
  </si>
  <si>
    <t xml:space="preserve">9. Pagamentos de Despesas de Exercícios Anteriores - DEA (informar a natureza, processo e outros esclarecimentos sobre o repasse efetuado para a contratada, objetivamente, na Nota Explicativa)</t>
  </si>
  <si>
    <t xml:space="preserve">10. Total de Pagamentos no mês (10=5 + 8 + 9)</t>
  </si>
  <si>
    <t xml:space="preserve">Custeio</t>
  </si>
  <si>
    <t xml:space="preserve">Investimentos</t>
  </si>
  <si>
    <t xml:space="preserve">Repasses Adicionais (Ver Legenda)</t>
  </si>
  <si>
    <t xml:space="preserve">Referência/Parcela</t>
  </si>
  <si>
    <t xml:space="preserve">Investimento</t>
  </si>
  <si>
    <t xml:space="preserve">Jan-25 PNE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</si>
  <si>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</si>
  <si>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 xml:space="preserve">Descrição</t>
  </si>
  <si>
    <t xml:space="preserve">Ressarcimentos (Rescisões Trabalhista, Serviço Hospitalar e Ambulatorial, Leitos Extras, Material Órtese e Prótese ( OPME e Outros ). </t>
  </si>
  <si>
    <t xml:space="preserve">Mandados Judiciais </t>
  </si>
  <si>
    <t xml:space="preserve">Repasse Via Regularização de Despesas. </t>
  </si>
  <si>
    <t xml:space="preserve">Encontro de Contas Final do Contrato.</t>
  </si>
  <si>
    <t xml:space="preserve">Outros.</t>
  </si>
  <si>
    <t xml:space="preserve">Detalhamento - Glosas</t>
  </si>
  <si>
    <t xml:space="preserve">Valor R$</t>
  </si>
  <si>
    <t xml:space="preserve">Natureza da Despesa</t>
  </si>
  <si>
    <t xml:space="preserve">Processo</t>
  </si>
  <si>
    <t xml:space="preserve">Competência do DESPESA (mês/ano)</t>
  </si>
  <si>
    <t xml:space="preserve">Período da APLICAÇÃO da Glosa (mês/ano)- </t>
  </si>
  <si>
    <t xml:space="preserve">Área Responsável</t>
  </si>
  <si>
    <t xml:space="preserve">Glosa- Concessionárias (faturas da energia).</t>
  </si>
  <si>
    <t xml:space="preserve">Valor provisionado para ajuste posterior</t>
  </si>
  <si>
    <t xml:space="preserve">3.3.50.85.02</t>
  </si>
  <si>
    <t xml:space="preserve">202400010044191</t>
  </si>
  <si>
    <t xml:space="preserve">SES/CGC/SUPECC-19837</t>
  </si>
  <si>
    <t xml:space="preserve">Provisão de Fundo Resissório</t>
  </si>
  <si>
    <t xml:space="preserve">Total Geral</t>
  </si>
  <si>
    <t xml:space="preserve">* Glosa aplicada com valor estimado - ajuste será realizado posteriormente, quando informado pela SES/GMAE - CG-14421. </t>
  </si>
  <si>
    <t xml:space="preserve">Nota Explicativa:</t>
  </si>
  <si>
    <t xml:space="preserve">Valor Estimado no Termo de Colaboração: Custeio (janeiro) = Termo de Colaboração 01 a 21 de janeiro (R$ 2.134.087,41) + 1º Termo Aditivo 22 a 31 de janeiro (R$ 920.790,54) + Apostilamento (R$ 37.013,57);                    Valor Estimado no Termo de Colaboração: Custeio (fevereiro) = Termo de Colaboração 1º Termo Aditivo (R$ 3.069.301,80) + Apostilamento = (não apresentado pela área técnica)                                                                                           1. Valor mensal Estimado no Termo de Colaboração – Custeio = Custeio (3.069.301,80) + Apostilamento (não informado pela área técnica)                                                                                                                                                                                    3. Valor informado pela área Técnica – GEFIN –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provisionado conforme Solicitação de Liquidação e Pagamento SEI Nº Jan (69018372) / Fev SEI Nº (69989328)</t>
  </si>
  <si>
    <t xml:space="preserve">Conforme diretrizes descritas no Despacho 2688 (SEI Nº 65101374), Processo SEI Nº 202400010067105, o valor dos Servidores Cedidos, Auxílio Moradia, Bolsa de Residência médica e Gratificação de Servidores Estatutários serão apenas de caráter informativo. Segue:                                                                                                                                                                                                                                                                                                                                                               Informamos que o Termo de Colaboração 94/2024 não possui servidores cedidos e nem programa de residência médica.</t>
  </si>
  <si>
    <t xml:space="preserve">8. Pagamentos (repasses – Restos a Pagar - natureza 3.3.50.85.02) Repasse referente ao Custeio:                                                                                                                                                                                                                                                                                       Referência: dezembro/2024 Ordem de Pagamento 2024.2850.184.00044.015….......R$95.442,80 (69316781);                                                                                                                                                                                                                                                  Referência: agosto/2024 Ordem de Pagamento 2024.2850.184.00044.017….…….….R$ 5.981,47 (Fundo Rescisório) SEI Nº (71158937);                                                                                                                                                                                             Referência: setembro/2024 Ordem de Pagamento 2024.2850.184.00044.019..….….R$ 5.898,64 (Fundo Rescisório) SEI Nº (71158682);                                                                                                                                                                                            Referência:   outubro/2024 Ordem de Pagamento 2024.2850.184.00044.016…...…..R$ 6.702,69 (Fundo Rescisório)  SEI Nº (71158807);                                                                                                                                                                                           Referência: novembro/2024 Ordem de Pagamento 2024.2850.184.00044.018...…...R$ 6.580,77 (Fundo Rescisório) SEI Nº (71159851);                 </t>
  </si>
  <si>
    <t xml:space="preserve">9. Pagamentos de Despesas de Exercícios Anteriores - DEA - (Natureza Despesa 3.3.50.92.83)                                                                                                                                                                                                                                                               5ºApostilamento SEI Nº 70307394: Piso Nacional de Enfermagem - Referência Dezembro/24 Ordem de Pagamento 2025.2850.070.00010.001...................R$ 33.898,94;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</si>
</sst>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-* #,##0.00_-;\-* #,##0.00_-;_-* \-??_-;_-@_-"/>
    <numFmt numFmtId="166" formatCode="mmm/yy"/>
    <numFmt numFmtId="167" formatCode="#,##0.00"/>
    <numFmt numFmtId="168" formatCode="[$-416]mmm\-yy;@"/>
    <numFmt numFmtId="169" formatCode="0"/>
    <numFmt numFmtId="170" formatCode="@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FFFFFF"/>
      <name val="Arial"/>
      <family val="2"/>
      <charset val="1"/>
    </font>
    <font>
      <sz val="10"/>
      <color rgb="FF000000"/>
      <name val="Calibri"/>
      <family val="2"/>
      <charset val="1"/>
    </font>
    <font>
      <b val="true"/>
      <sz val="10"/>
      <color rgb="FFFFFFFF"/>
      <name val="Calibri"/>
      <family val="2"/>
      <charset val="1"/>
    </font>
    <font>
      <b val="true"/>
      <sz val="10"/>
      <color rgb="FF000000"/>
      <name val="Calibri"/>
      <family val="2"/>
      <charset val="1"/>
    </font>
    <font>
      <sz val="10"/>
      <name val="Calibri"/>
      <family val="2"/>
      <charset val="1"/>
    </font>
    <font>
      <sz val="10.5"/>
      <color rgb="FF000000"/>
      <name val="Calibri"/>
      <family val="2"/>
      <charset val="1"/>
    </font>
    <font>
      <sz val="10"/>
      <color theme="0"/>
      <name val="Calibri"/>
      <family val="2"/>
      <charset val="1"/>
    </font>
    <font>
      <b val="true"/>
      <sz val="11"/>
      <color rgb="FF000000"/>
      <name val="Calibri"/>
      <family val="2"/>
      <charset val="1"/>
    </font>
  </fonts>
  <fills count="7">
    <fill>
      <patternFill patternType="none"/>
    </fill>
    <fill>
      <patternFill patternType="gray125"/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9E2F3"/>
        <bgColor rgb="FFD8D8D8"/>
      </patternFill>
    </fill>
    <fill>
      <patternFill patternType="solid">
        <fgColor theme="0"/>
        <bgColor rgb="FFFFFFCC"/>
      </patternFill>
    </fill>
    <fill>
      <patternFill patternType="solid">
        <fgColor rgb="FFD8D8D8"/>
        <bgColor rgb="FFD9E2F3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 style="medium"/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 style="medium">
        <color rgb="FFCCCCCC"/>
      </top>
      <bottom style="medium"/>
      <diagonal/>
    </border>
    <border diagonalUp="false" diagonalDown="false">
      <left style="medium"/>
      <right style="medium">
        <color rgb="FFCCCCCC"/>
      </right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>
        <color rgb="FFCCCCCC"/>
      </left>
      <right style="medium">
        <color rgb="FFCCCCCC"/>
      </right>
      <top style="medium"/>
      <bottom style="medium">
        <color rgb="FFCCCCCC"/>
      </bottom>
      <diagonal/>
    </border>
    <border diagonalUp="false" diagonalDown="false">
      <left style="medium">
        <color rgb="FFCCCCCC"/>
      </left>
      <right style="medium">
        <color rgb="FFCCCCCC"/>
      </right>
      <top/>
      <bottom/>
      <diagonal/>
    </border>
    <border diagonalUp="false" diagonalDown="false">
      <left style="medium"/>
      <right style="medium"/>
      <top style="medium">
        <color rgb="FFCCCCCC"/>
      </top>
      <bottom style="medium"/>
      <diagonal/>
    </border>
    <border diagonalUp="false" diagonalDown="false">
      <left style="medium"/>
      <right style="medium"/>
      <top style="medium">
        <color rgb="FFCCCCCC"/>
      </top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>
        <color rgb="FFFFFFFF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6" fillId="2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5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7" fontId="5" fillId="0" borderId="1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8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0" borderId="13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5" fillId="0" borderId="13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7" fillId="4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6" fillId="2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8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5" fillId="0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7" fontId="8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8" fillId="5" borderId="13" xfId="2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70" fontId="9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5" fillId="5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left" vertical="top" textRotation="0" wrapText="true" indent="0" shrinkToFit="false"/>
      <protection locked="true" hidden="false"/>
    </xf>
    <xf numFmtId="164" fontId="5" fillId="0" borderId="1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6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6" borderId="13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0" borderId="16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7" fillId="0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Vírgula 44" xfId="20"/>
  </cellStyles>
  <dxfs count="5">
    <dxf>
      <fill>
        <patternFill patternType="solid">
          <fgColor rgb="FFAFD095"/>
          <bgColor rgb="FF000000"/>
        </patternFill>
      </fill>
    </dxf>
    <dxf>
      <fill>
        <patternFill patternType="solid">
          <fgColor rgb="FFD8D8D8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27622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9E2F3"/>
      <rgbColor rgb="FF660066"/>
      <rgbColor rgb="FFFF8080"/>
      <rgbColor rgb="FF0066CC"/>
      <rgbColor rgb="FFD8D8D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FD095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C000"/>
    <pageSetUpPr fitToPage="false"/>
  </sheetPr>
  <dimension ref="A1:V1048576"/>
  <sheetViews>
    <sheetView showFormulas="false" showGridLines="true" showRowColHeaders="true" showZeros="true" rightToLeft="false" tabSelected="true" showOutlineSymbols="true" defaultGridColor="true" view="normal" topLeftCell="A13" colorId="64" zoomScale="80" zoomScaleNormal="80" zoomScalePageLayoutView="100" workbookViewId="0">
      <selection pane="topLeft" activeCell="G55" activeCellId="0" sqref="G55"/>
    </sheetView>
  </sheetViews>
  <sheetFormatPr defaultColWidth="8.6796875" defaultRowHeight="15" zeroHeight="false" outlineLevelRow="0" outlineLevelCol="0"/>
  <cols>
    <col collapsed="false" customWidth="true" hidden="false" outlineLevel="0" max="4" min="2" style="1" width="13.29"/>
    <col collapsed="false" customWidth="true" hidden="false" outlineLevel="0" max="5" min="5" style="1" width="12"/>
    <col collapsed="false" customWidth="true" hidden="false" outlineLevel="0" max="6" min="6" style="1" width="17.42"/>
    <col collapsed="false" customWidth="true" hidden="false" outlineLevel="0" max="7" min="7" style="1" width="14.42"/>
    <col collapsed="false" customWidth="true" hidden="false" outlineLevel="0" max="8" min="8" style="1" width="19.06"/>
    <col collapsed="false" customWidth="true" hidden="false" outlineLevel="0" max="9" min="9" style="1" width="18.14"/>
    <col collapsed="false" customWidth="true" hidden="false" outlineLevel="0" max="10" min="10" style="1" width="12.57"/>
    <col collapsed="false" customWidth="true" hidden="false" outlineLevel="0" max="11" min="11" style="1" width="31.81"/>
    <col collapsed="false" customWidth="true" hidden="false" outlineLevel="0" max="12" min="12" style="1" width="13.86"/>
    <col collapsed="false" customWidth="true" hidden="false" outlineLevel="0" max="13" min="13" style="1" width="14"/>
    <col collapsed="false" customWidth="true" hidden="false" outlineLevel="0" max="14" min="14" style="1" width="12.57"/>
    <col collapsed="false" customWidth="true" hidden="false" outlineLevel="0" max="15" min="15" style="1" width="15.29"/>
    <col collapsed="false" customWidth="true" hidden="false" outlineLevel="0" max="16" min="16" style="1" width="16.29"/>
    <col collapsed="false" customWidth="true" hidden="false" outlineLevel="0" max="17" min="17" style="1" width="23.57"/>
    <col collapsed="false" customWidth="true" hidden="false" outlineLevel="0" max="18" min="18" style="1" width="15.71"/>
    <col collapsed="false" customWidth="true" hidden="false" outlineLevel="0" max="19" min="19" style="1" width="13"/>
    <col collapsed="false" customWidth="true" hidden="false" outlineLevel="0" max="20" min="20" style="1" width="11.68"/>
    <col collapsed="false" customWidth="true" hidden="false" outlineLevel="0" max="21" min="21" style="1" width="12.15"/>
    <col collapsed="false" customWidth="true" hidden="false" outlineLevel="0" max="22" min="22" style="1" width="13.29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customFormat="false" ht="15" hidden="false" customHeight="false" outlineLevel="0" collapsed="false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</row>
    <row r="3" customFormat="false" ht="12.8" hidden="false" customHeight="fals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customFormat="false" ht="15" hidden="false" customHeight="false" outlineLevel="0" collapsed="false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4"/>
      <c r="P4" s="4"/>
      <c r="Q4" s="4"/>
      <c r="R4" s="4"/>
      <c r="S4" s="4"/>
      <c r="T4" s="4"/>
      <c r="U4" s="4"/>
      <c r="V4" s="4"/>
    </row>
    <row r="5" customFormat="false" ht="15" hidden="false" customHeight="false" outlineLevel="0" collapsed="false">
      <c r="A5" s="6" t="s">
        <v>2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customFormat="false" ht="15" hidden="false" customHeight="false" outlineLevel="0" collapsed="false">
      <c r="A6" s="7" t="s">
        <v>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4"/>
      <c r="P6" s="4"/>
      <c r="Q6" s="4"/>
      <c r="R6" s="4"/>
      <c r="S6" s="4"/>
      <c r="T6" s="4"/>
      <c r="U6" s="4"/>
      <c r="V6" s="4"/>
    </row>
    <row r="7" customFormat="false" ht="15" hidden="false" customHeight="false" outlineLevel="0" collapsed="false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4"/>
      <c r="P7" s="4"/>
      <c r="Q7" s="4"/>
      <c r="R7" s="4"/>
      <c r="S7" s="4"/>
      <c r="T7" s="4"/>
      <c r="U7" s="4"/>
      <c r="V7" s="4"/>
    </row>
    <row r="8" customFormat="false" ht="15" hidden="false" customHeight="false" outlineLevel="0" collapsed="false">
      <c r="A8" s="6" t="s">
        <v>4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customFormat="false" ht="15" hidden="false" customHeight="false" outlineLevel="0" collapsed="false">
      <c r="A9" s="7" t="s">
        <v>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4"/>
      <c r="P9" s="4"/>
      <c r="Q9" s="4"/>
      <c r="R9" s="4"/>
      <c r="S9" s="4"/>
      <c r="T9" s="4"/>
      <c r="U9" s="4"/>
      <c r="V9" s="4"/>
    </row>
    <row r="10" customFormat="false" ht="15" hidden="false" customHeight="false" outlineLevel="0" collapsed="false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4"/>
      <c r="P10" s="4"/>
      <c r="Q10" s="4"/>
      <c r="R10" s="4"/>
      <c r="S10" s="4"/>
      <c r="T10" s="4"/>
      <c r="U10" s="4"/>
      <c r="V10" s="4"/>
    </row>
    <row r="11" customFormat="false" ht="15" hidden="false" customHeight="false" outlineLevel="0" collapsed="false">
      <c r="A11" s="6" t="s">
        <v>6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customFormat="false" ht="15.75" hidden="false" customHeight="false" outlineLevel="0" collapsed="false">
      <c r="A12" s="7" t="s">
        <v>7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4"/>
      <c r="P12" s="4"/>
      <c r="Q12" s="4"/>
      <c r="R12" s="4"/>
      <c r="S12" s="4"/>
      <c r="T12" s="4"/>
      <c r="U12" s="4"/>
      <c r="V12" s="4"/>
    </row>
    <row r="13" s="7" customFormat="true" ht="15.75" hidden="false" customHeight="false" outlineLevel="0" collapsed="false"/>
    <row r="14" customFormat="false" ht="15.75" hidden="false" customHeight="true" outlineLevel="0" collapsed="false">
      <c r="A14" s="9" t="s">
        <v>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customFormat="false" ht="15.75" hidden="false" customHeight="true" outlineLevel="0" collapsed="false">
      <c r="A15" s="9" t="s">
        <v>9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customFormat="false" ht="15.75" hidden="false" customHeight="false" outlineLevel="0" collapsed="false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customFormat="false" ht="19.4" hidden="false" customHeight="true" outlineLevel="0" collapsed="false">
      <c r="A17" s="9" t="s">
        <v>10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="9" customFormat="true" ht="19.4" hidden="false" customHeight="true" outlineLevel="0" collapsed="false">
      <c r="A18" s="11" t="s">
        <v>11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="12" customFormat="true" ht="21" hidden="false" customHeight="true" outlineLevel="0" collapsed="false">
      <c r="A19" s="9" t="s">
        <v>12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customFormat="false" ht="15.75" hidden="false" customHeight="true" outlineLevel="0" collapsed="false">
      <c r="A20" s="13" t="s">
        <v>13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</row>
    <row r="21" customFormat="false" ht="15.75" hidden="false" customHeight="true" outlineLevel="0" collapsed="false">
      <c r="A21" s="14" t="s">
        <v>14</v>
      </c>
      <c r="B21" s="15"/>
      <c r="C21" s="16" t="s">
        <v>15</v>
      </c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</row>
    <row r="22" customFormat="false" ht="129" hidden="false" customHeight="true" outlineLevel="0" collapsed="false">
      <c r="A22" s="14"/>
      <c r="B22" s="17" t="s">
        <v>16</v>
      </c>
      <c r="C22" s="18" t="s">
        <v>17</v>
      </c>
      <c r="D22" s="19" t="s">
        <v>18</v>
      </c>
      <c r="E22" s="19"/>
      <c r="F22" s="19"/>
      <c r="G22" s="19" t="s">
        <v>19</v>
      </c>
      <c r="H22" s="19"/>
      <c r="I22" s="19"/>
      <c r="J22" s="20" t="s">
        <v>20</v>
      </c>
      <c r="K22" s="19" t="s">
        <v>21</v>
      </c>
      <c r="L22" s="19"/>
      <c r="M22" s="19"/>
      <c r="N22" s="19"/>
      <c r="O22" s="19" t="s">
        <v>22</v>
      </c>
      <c r="P22" s="19"/>
      <c r="Q22" s="20" t="s">
        <v>23</v>
      </c>
      <c r="R22" s="19" t="s">
        <v>24</v>
      </c>
      <c r="S22" s="19"/>
      <c r="T22" s="19" t="s">
        <v>25</v>
      </c>
      <c r="U22" s="19"/>
      <c r="V22" s="18" t="s">
        <v>26</v>
      </c>
    </row>
    <row r="23" customFormat="false" ht="31.5" hidden="false" customHeight="false" outlineLevel="0" collapsed="false">
      <c r="A23" s="14"/>
      <c r="B23" s="17"/>
      <c r="C23" s="18"/>
      <c r="D23" s="21" t="s">
        <v>27</v>
      </c>
      <c r="E23" s="21" t="s">
        <v>28</v>
      </c>
      <c r="F23" s="21" t="s">
        <v>29</v>
      </c>
      <c r="G23" s="21" t="s">
        <v>27</v>
      </c>
      <c r="H23" s="21" t="s">
        <v>28</v>
      </c>
      <c r="I23" s="21" t="s">
        <v>29</v>
      </c>
      <c r="J23" s="21" t="s">
        <v>27</v>
      </c>
      <c r="K23" s="21" t="s">
        <v>30</v>
      </c>
      <c r="L23" s="21" t="s">
        <v>27</v>
      </c>
      <c r="M23" s="21" t="s">
        <v>28</v>
      </c>
      <c r="N23" s="21" t="s">
        <v>29</v>
      </c>
      <c r="O23" s="21" t="s">
        <v>27</v>
      </c>
      <c r="P23" s="21" t="s">
        <v>28</v>
      </c>
      <c r="Q23" s="21"/>
      <c r="R23" s="21" t="s">
        <v>27</v>
      </c>
      <c r="S23" s="21" t="s">
        <v>28</v>
      </c>
      <c r="T23" s="21" t="s">
        <v>27</v>
      </c>
      <c r="U23" s="21" t="s">
        <v>31</v>
      </c>
      <c r="V23" s="18"/>
    </row>
    <row r="24" customFormat="false" ht="24.6" hidden="false" customHeight="true" outlineLevel="0" collapsed="false">
      <c r="A24" s="22" t="n">
        <v>45658</v>
      </c>
      <c r="B24" s="23" t="n">
        <v>3091891.52</v>
      </c>
      <c r="C24" s="23" t="n">
        <v>3091891.52</v>
      </c>
      <c r="D24" s="23" t="n">
        <v>20552199.36</v>
      </c>
      <c r="E24" s="23"/>
      <c r="F24" s="23"/>
      <c r="G24" s="23" t="n">
        <v>5886179.75</v>
      </c>
      <c r="H24" s="23"/>
      <c r="I24" s="23"/>
      <c r="J24" s="24" t="n">
        <v>98000</v>
      </c>
      <c r="K24" s="25" t="n">
        <v>45658</v>
      </c>
      <c r="L24" s="26" t="n">
        <v>2956877.95</v>
      </c>
      <c r="M24" s="26"/>
      <c r="N24" s="26"/>
      <c r="O24" s="26"/>
      <c r="P24" s="26"/>
      <c r="Q24" s="26"/>
      <c r="R24" s="26" t="n">
        <v>95442.8</v>
      </c>
      <c r="S24" s="26"/>
      <c r="T24" s="26" t="n">
        <v>33898.94</v>
      </c>
      <c r="U24" s="26"/>
      <c r="V24" s="27" t="n">
        <f aca="false">L24+M24+N24+R24+S24+T24+U24</f>
        <v>3086219.69</v>
      </c>
    </row>
    <row r="25" customFormat="false" ht="24.6" hidden="false" customHeight="true" outlineLevel="0" collapsed="false">
      <c r="A25" s="22" t="n">
        <v>45689</v>
      </c>
      <c r="B25" s="23" t="n">
        <v>3069301.8</v>
      </c>
      <c r="C25" s="23" t="n">
        <v>3069301.8</v>
      </c>
      <c r="D25" s="23" t="n">
        <v>37013.57</v>
      </c>
      <c r="E25" s="23"/>
      <c r="F25" s="23"/>
      <c r="G25" s="23" t="n">
        <v>2986315.37</v>
      </c>
      <c r="H25" s="23"/>
      <c r="I25" s="23"/>
      <c r="J25" s="24" t="n">
        <v>140000</v>
      </c>
      <c r="K25" s="25" t="n">
        <v>45689</v>
      </c>
      <c r="L25" s="26" t="n">
        <v>2929301.8</v>
      </c>
      <c r="M25" s="26"/>
      <c r="N25" s="26"/>
      <c r="O25" s="26"/>
      <c r="P25" s="26"/>
      <c r="Q25" s="26"/>
      <c r="R25" s="26" t="n">
        <v>25163.57</v>
      </c>
      <c r="S25" s="26"/>
      <c r="T25" s="26"/>
      <c r="U25" s="26"/>
      <c r="V25" s="27" t="n">
        <v>2954465.37</v>
      </c>
    </row>
    <row r="26" customFormat="false" ht="24.6" hidden="false" customHeight="true" outlineLevel="0" collapsed="false">
      <c r="A26" s="22" t="n">
        <v>45689</v>
      </c>
      <c r="B26" s="23"/>
      <c r="C26" s="23"/>
      <c r="D26" s="23"/>
      <c r="E26" s="23"/>
      <c r="F26" s="23"/>
      <c r="G26" s="23"/>
      <c r="H26" s="23"/>
      <c r="I26" s="23"/>
      <c r="J26" s="24"/>
      <c r="K26" s="25" t="s">
        <v>32</v>
      </c>
      <c r="L26" s="26" t="n">
        <v>37013.57</v>
      </c>
      <c r="M26" s="26"/>
      <c r="N26" s="26"/>
      <c r="O26" s="26"/>
      <c r="P26" s="26"/>
      <c r="Q26" s="26"/>
      <c r="R26" s="26"/>
      <c r="S26" s="26"/>
      <c r="T26" s="26"/>
      <c r="U26" s="26"/>
      <c r="V26" s="27" t="n">
        <v>37013.57</v>
      </c>
    </row>
    <row r="27" customFormat="false" ht="24.6" hidden="false" customHeight="true" outlineLevel="0" collapsed="false">
      <c r="A27" s="22" t="n">
        <v>45689</v>
      </c>
      <c r="B27" s="23"/>
      <c r="C27" s="23"/>
      <c r="D27" s="23"/>
      <c r="E27" s="23"/>
      <c r="F27" s="23"/>
      <c r="G27" s="23"/>
      <c r="H27" s="23"/>
      <c r="I27" s="23"/>
      <c r="J27" s="24"/>
      <c r="K27" s="25" t="n">
        <v>45717</v>
      </c>
      <c r="L27" s="26" t="n">
        <v>713749.5</v>
      </c>
      <c r="M27" s="26"/>
      <c r="N27" s="26"/>
      <c r="O27" s="26"/>
      <c r="P27" s="26"/>
      <c r="Q27" s="26"/>
      <c r="R27" s="26"/>
      <c r="S27" s="26"/>
      <c r="T27" s="26"/>
      <c r="U27" s="26"/>
      <c r="V27" s="27" t="n">
        <v>713749.5</v>
      </c>
    </row>
    <row r="28" customFormat="false" ht="15.75" hidden="false" customHeight="false" outlineLevel="0" collapsed="false">
      <c r="A28" s="28"/>
      <c r="B28" s="29" t="n">
        <f aca="false">B24+B25</f>
        <v>6161193.32</v>
      </c>
      <c r="C28" s="29" t="n">
        <f aca="false">C24+C25</f>
        <v>6161193.32</v>
      </c>
      <c r="D28" s="29" t="n">
        <f aca="false">D24+D25</f>
        <v>20589212.93</v>
      </c>
      <c r="E28" s="29"/>
      <c r="F28" s="29" t="n">
        <f aca="false">SUM(F24:F24)</f>
        <v>0</v>
      </c>
      <c r="G28" s="29" t="n">
        <f aca="false">G24+G25</f>
        <v>8872495.12</v>
      </c>
      <c r="H28" s="29" t="n">
        <f aca="false">SUM(H24:H24)</f>
        <v>0</v>
      </c>
      <c r="I28" s="29" t="n">
        <f aca="false">SUM(I24:I24)</f>
        <v>0</v>
      </c>
      <c r="J28" s="29" t="n">
        <f aca="false">J24+J25</f>
        <v>238000</v>
      </c>
      <c r="K28" s="29"/>
      <c r="L28" s="29" t="n">
        <f aca="false">L24+L25+L26+L27</f>
        <v>6636942.82</v>
      </c>
      <c r="M28" s="29" t="n">
        <f aca="false">SUM(M24:M24)</f>
        <v>0</v>
      </c>
      <c r="N28" s="29" t="n">
        <f aca="false">SUM(N24:N24)</f>
        <v>0</v>
      </c>
      <c r="O28" s="29" t="n">
        <f aca="false">SUM(O24:O24)</f>
        <v>0</v>
      </c>
      <c r="P28" s="29" t="n">
        <f aca="false">SUM(P24:P24)</f>
        <v>0</v>
      </c>
      <c r="Q28" s="29" t="n">
        <f aca="false">SUM(Q24:Q24)</f>
        <v>0</v>
      </c>
      <c r="R28" s="29" t="n">
        <f aca="false">R24+R25</f>
        <v>120606.37</v>
      </c>
      <c r="S28" s="29" t="n">
        <f aca="false">SUM(S24:S24)</f>
        <v>0</v>
      </c>
      <c r="T28" s="29" t="n">
        <f aca="false">SUM(T24:T24)</f>
        <v>33898.94</v>
      </c>
      <c r="U28" s="29" t="n">
        <f aca="false">SUM(U24:U24)</f>
        <v>0</v>
      </c>
      <c r="V28" s="29" t="n">
        <f aca="false">V24+V25+V26+V27</f>
        <v>6791448.13</v>
      </c>
    </row>
    <row r="29" customFormat="false" ht="15" hidden="false" customHeight="false" outlineLevel="0" collapsed="false">
      <c r="A29" s="30"/>
      <c r="B29" s="30"/>
      <c r="C29" s="31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</row>
    <row r="30" customFormat="false" ht="44.25" hidden="false" customHeight="true" outlineLevel="0" collapsed="false">
      <c r="A30" s="32" t="s">
        <v>33</v>
      </c>
      <c r="B30" s="32"/>
      <c r="C30" s="32"/>
      <c r="D30" s="32"/>
      <c r="E30" s="32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</row>
    <row r="31" customFormat="false" ht="15" hidden="false" customHeight="true" outlineLevel="0" collapsed="false">
      <c r="A31" s="33" t="s">
        <v>34</v>
      </c>
      <c r="B31" s="33"/>
      <c r="C31" s="33"/>
      <c r="D31" s="33"/>
      <c r="E31" s="33"/>
      <c r="F31" s="30"/>
      <c r="G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</row>
    <row r="32" customFormat="false" ht="15" hidden="false" customHeight="false" outlineLevel="0" collapsed="false">
      <c r="A32" s="33"/>
      <c r="B32" s="33"/>
      <c r="C32" s="33"/>
      <c r="D32" s="33"/>
      <c r="E32" s="33"/>
      <c r="F32" s="30"/>
      <c r="G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</row>
    <row r="33" customFormat="false" ht="27" hidden="false" customHeight="true" outlineLevel="0" collapsed="false">
      <c r="A33" s="34" t="s">
        <v>35</v>
      </c>
      <c r="B33" s="34"/>
      <c r="C33" s="34"/>
      <c r="D33" s="34"/>
      <c r="E33" s="34"/>
      <c r="F33" s="30"/>
      <c r="G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</row>
    <row r="34" customFormat="false" ht="15" hidden="false" customHeight="true" outlineLevel="0" collapsed="false">
      <c r="A34" s="34" t="s">
        <v>36</v>
      </c>
      <c r="B34" s="34"/>
      <c r="C34" s="34"/>
      <c r="D34" s="34"/>
      <c r="E34" s="34"/>
      <c r="F34" s="30"/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</row>
    <row r="35" customFormat="false" ht="15" hidden="false" customHeight="true" outlineLevel="0" collapsed="false">
      <c r="A35" s="34" t="s">
        <v>37</v>
      </c>
      <c r="B35" s="34"/>
      <c r="C35" s="34"/>
      <c r="D35" s="34"/>
      <c r="E35" s="34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</row>
    <row r="36" customFormat="false" ht="15" hidden="false" customHeight="true" outlineLevel="0" collapsed="false">
      <c r="A36" s="34" t="s">
        <v>38</v>
      </c>
      <c r="B36" s="34"/>
      <c r="C36" s="34"/>
      <c r="D36" s="34"/>
      <c r="E36" s="34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</row>
    <row r="37" customFormat="false" ht="15" hidden="false" customHeight="true" outlineLevel="0" collapsed="false">
      <c r="A37" s="34" t="s">
        <v>39</v>
      </c>
      <c r="B37" s="34"/>
      <c r="C37" s="34"/>
      <c r="D37" s="34"/>
      <c r="E37" s="34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</row>
    <row r="38" customFormat="false" ht="15" hidden="false" customHeight="false" outlineLevel="0" collapsed="false">
      <c r="A38" s="30"/>
      <c r="B38" s="30"/>
      <c r="C38" s="31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</row>
    <row r="39" customFormat="false" ht="15" hidden="false" customHeight="true" outlineLevel="0" collapsed="false">
      <c r="A39" s="32" t="s">
        <v>40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</row>
    <row r="40" customFormat="false" ht="51" hidden="false" customHeight="true" outlineLevel="0" collapsed="false">
      <c r="A40" s="33" t="s">
        <v>34</v>
      </c>
      <c r="B40" s="33"/>
      <c r="C40" s="33"/>
      <c r="D40" s="33"/>
      <c r="E40" s="33"/>
      <c r="F40" s="33" t="s">
        <v>41</v>
      </c>
      <c r="G40" s="33" t="s">
        <v>42</v>
      </c>
      <c r="H40" s="33" t="s">
        <v>43</v>
      </c>
      <c r="I40" s="33" t="s">
        <v>44</v>
      </c>
      <c r="J40" s="33" t="s">
        <v>45</v>
      </c>
      <c r="K40" s="33" t="s">
        <v>46</v>
      </c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</row>
    <row r="41" customFormat="false" ht="15" hidden="true" customHeight="true" outlineLevel="0" collapsed="false">
      <c r="A41" s="34" t="s">
        <v>47</v>
      </c>
      <c r="B41" s="34"/>
      <c r="C41" s="34"/>
      <c r="D41" s="34"/>
      <c r="E41" s="34"/>
      <c r="F41" s="35"/>
      <c r="G41" s="36"/>
      <c r="H41" s="37"/>
      <c r="I41" s="25"/>
      <c r="J41" s="25"/>
      <c r="K41" s="36"/>
      <c r="L41" s="38"/>
      <c r="M41" s="38"/>
      <c r="N41" s="38"/>
      <c r="O41" s="38"/>
      <c r="P41" s="38"/>
      <c r="Q41" s="30"/>
      <c r="R41" s="30"/>
      <c r="S41" s="30"/>
      <c r="T41" s="30"/>
      <c r="U41" s="30"/>
      <c r="V41" s="30"/>
    </row>
    <row r="42" customFormat="false" ht="15" hidden="true" customHeight="true" outlineLevel="0" collapsed="false">
      <c r="A42" s="34" t="s">
        <v>47</v>
      </c>
      <c r="B42" s="34"/>
      <c r="C42" s="34"/>
      <c r="D42" s="34"/>
      <c r="E42" s="34"/>
      <c r="F42" s="39"/>
      <c r="G42" s="36"/>
      <c r="H42" s="37"/>
      <c r="I42" s="25"/>
      <c r="J42" s="25"/>
      <c r="K42" s="36"/>
      <c r="L42" s="38"/>
      <c r="M42" s="38"/>
      <c r="N42" s="38"/>
      <c r="O42" s="38"/>
      <c r="P42" s="38"/>
      <c r="Q42" s="30"/>
      <c r="R42" s="30"/>
      <c r="S42" s="30"/>
      <c r="T42" s="30"/>
      <c r="U42" s="30"/>
      <c r="V42" s="30"/>
    </row>
    <row r="43" customFormat="false" ht="28.35" hidden="false" customHeight="true" outlineLevel="0" collapsed="false">
      <c r="A43" s="34" t="s">
        <v>48</v>
      </c>
      <c r="B43" s="34"/>
      <c r="C43" s="34"/>
      <c r="D43" s="34"/>
      <c r="E43" s="34"/>
      <c r="F43" s="40" t="n">
        <v>98000</v>
      </c>
      <c r="G43" s="36" t="s">
        <v>49</v>
      </c>
      <c r="H43" s="41" t="s">
        <v>50</v>
      </c>
      <c r="I43" s="25" t="n">
        <v>45658</v>
      </c>
      <c r="J43" s="25" t="n">
        <v>45658</v>
      </c>
      <c r="K43" s="36" t="s">
        <v>51</v>
      </c>
      <c r="L43" s="42"/>
      <c r="M43" s="42"/>
      <c r="N43" s="42"/>
      <c r="O43" s="42"/>
      <c r="P43" s="42"/>
      <c r="Q43" s="30"/>
      <c r="R43" s="30"/>
      <c r="S43" s="30"/>
      <c r="T43" s="30"/>
      <c r="U43" s="30"/>
      <c r="V43" s="30"/>
    </row>
    <row r="44" customFormat="false" ht="55.5" hidden="true" customHeight="true" outlineLevel="0" collapsed="false">
      <c r="A44" s="34" t="s">
        <v>52</v>
      </c>
      <c r="B44" s="34"/>
      <c r="C44" s="34"/>
      <c r="D44" s="34"/>
      <c r="E44" s="34"/>
      <c r="F44" s="43"/>
      <c r="G44" s="36"/>
      <c r="H44" s="37"/>
      <c r="I44" s="25"/>
      <c r="J44" s="25"/>
      <c r="K44" s="36"/>
      <c r="L44" s="44"/>
      <c r="M44" s="44"/>
      <c r="N44" s="44"/>
      <c r="O44" s="44"/>
      <c r="P44" s="44"/>
      <c r="Q44" s="30"/>
      <c r="R44" s="30"/>
      <c r="S44" s="30"/>
      <c r="T44" s="30"/>
      <c r="U44" s="30"/>
      <c r="V44" s="30"/>
    </row>
    <row r="45" customFormat="false" ht="33.55" hidden="false" customHeight="true" outlineLevel="0" collapsed="false">
      <c r="A45" s="45" t="s">
        <v>48</v>
      </c>
      <c r="B45" s="45"/>
      <c r="C45" s="45"/>
      <c r="D45" s="45"/>
      <c r="E45" s="45"/>
      <c r="F45" s="43" t="n">
        <v>140000</v>
      </c>
      <c r="G45" s="36" t="s">
        <v>49</v>
      </c>
      <c r="H45" s="41" t="s">
        <v>50</v>
      </c>
      <c r="I45" s="25" t="n">
        <v>45689</v>
      </c>
      <c r="J45" s="25" t="n">
        <v>45689</v>
      </c>
      <c r="K45" s="36" t="s">
        <v>51</v>
      </c>
      <c r="L45" s="44"/>
      <c r="M45" s="44"/>
      <c r="N45" s="44"/>
      <c r="O45" s="44"/>
      <c r="P45" s="44"/>
      <c r="Q45" s="30"/>
      <c r="R45" s="30"/>
      <c r="S45" s="30"/>
      <c r="T45" s="30"/>
      <c r="U45" s="30"/>
      <c r="V45" s="30"/>
    </row>
    <row r="46" customFormat="false" ht="23.25" hidden="false" customHeight="true" outlineLevel="0" collapsed="false">
      <c r="A46" s="46" t="s">
        <v>53</v>
      </c>
      <c r="B46" s="46"/>
      <c r="C46" s="46"/>
      <c r="D46" s="46"/>
      <c r="E46" s="46"/>
      <c r="F46" s="47" t="n">
        <f aca="false">F43+F45</f>
        <v>238000</v>
      </c>
      <c r="G46" s="48"/>
      <c r="H46" s="48"/>
      <c r="I46" s="48"/>
      <c r="J46" s="48"/>
      <c r="K46" s="48"/>
      <c r="L46" s="30"/>
      <c r="M46" s="30"/>
      <c r="N46" s="30"/>
      <c r="O46" s="30"/>
      <c r="P46" s="49"/>
      <c r="Q46" s="30"/>
      <c r="R46" s="30"/>
      <c r="S46" s="30"/>
      <c r="T46" s="30"/>
      <c r="U46" s="30"/>
      <c r="V46" s="30"/>
    </row>
    <row r="47" customFormat="false" ht="15" hidden="true" customHeight="true" outlineLevel="0" collapsed="false">
      <c r="A47" s="50" t="s">
        <v>54</v>
      </c>
      <c r="B47" s="50"/>
      <c r="C47" s="50"/>
      <c r="D47" s="50"/>
      <c r="E47" s="50"/>
      <c r="F47" s="50"/>
      <c r="G47" s="50"/>
      <c r="H47" s="50"/>
      <c r="I47" s="49"/>
      <c r="J47" s="49"/>
      <c r="K47" s="49"/>
      <c r="L47" s="49"/>
      <c r="M47" s="49"/>
      <c r="N47" s="49"/>
      <c r="O47" s="49"/>
      <c r="P47" s="30"/>
      <c r="Q47" s="30"/>
      <c r="R47" s="30"/>
      <c r="S47" s="30"/>
      <c r="T47" s="30"/>
      <c r="U47" s="30"/>
      <c r="V47" s="30"/>
    </row>
    <row r="48" s="50" customFormat="true" ht="15" hidden="false" customHeight="false" outlineLevel="0" collapsed="false"/>
    <row r="49" customFormat="false" ht="17.4" hidden="false" customHeight="true" outlineLevel="0" collapsed="false">
      <c r="A49" s="51" t="s">
        <v>55</v>
      </c>
      <c r="B49" s="51"/>
      <c r="C49" s="51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30"/>
      <c r="Q49" s="30"/>
      <c r="R49" s="30"/>
      <c r="S49" s="30"/>
      <c r="T49" s="30"/>
      <c r="U49" s="30"/>
      <c r="V49" s="30"/>
    </row>
    <row r="50" customFormat="false" ht="64.35" hidden="false" customHeight="true" outlineLevel="0" collapsed="false">
      <c r="A50" s="52" t="s">
        <v>56</v>
      </c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1"/>
      <c r="M50" s="51"/>
      <c r="N50" s="51"/>
      <c r="O50" s="51"/>
      <c r="P50" s="30"/>
      <c r="Q50" s="30"/>
      <c r="R50" s="30"/>
      <c r="S50" s="30"/>
      <c r="T50" s="30"/>
      <c r="U50" s="30"/>
      <c r="V50" s="30"/>
    </row>
    <row r="51" s="55" customFormat="true" ht="42.9" hidden="false" customHeight="true" outlineLevel="0" collapsed="false">
      <c r="A51" s="53" t="s">
        <v>57</v>
      </c>
      <c r="B51" s="53"/>
      <c r="C51" s="53"/>
      <c r="D51" s="53"/>
      <c r="E51" s="53"/>
      <c r="F51" s="53"/>
      <c r="G51" s="53"/>
      <c r="H51" s="53"/>
      <c r="I51" s="53"/>
      <c r="J51" s="53"/>
      <c r="K51" s="53"/>
      <c r="L51" s="51"/>
      <c r="M51" s="51"/>
      <c r="N51" s="51"/>
      <c r="O51" s="51"/>
      <c r="P51" s="54"/>
      <c r="Q51" s="54"/>
      <c r="R51" s="54"/>
      <c r="S51" s="54"/>
      <c r="T51" s="54"/>
      <c r="U51" s="54"/>
      <c r="V51" s="54"/>
    </row>
    <row r="52" s="55" customFormat="true" ht="74.6" hidden="false" customHeight="true" outlineLevel="0" collapsed="false">
      <c r="A52" s="56" t="s">
        <v>58</v>
      </c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</row>
    <row r="53" s="55" customFormat="true" ht="37.3" hidden="false" customHeight="true" outlineLevel="0" collapsed="false">
      <c r="A53" s="57" t="s">
        <v>59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4"/>
      <c r="M53" s="54"/>
      <c r="N53" s="54"/>
      <c r="O53" s="54"/>
      <c r="P53" s="54"/>
      <c r="Q53" s="54"/>
      <c r="R53" s="54"/>
      <c r="S53" s="54"/>
      <c r="T53" s="54"/>
      <c r="U53" s="54"/>
      <c r="V53" s="54"/>
    </row>
    <row r="54" customFormat="false" ht="13.8" hidden="false" customHeight="false" outlineLevel="0" collapsed="false">
      <c r="A54" s="30"/>
      <c r="B54" s="30"/>
      <c r="C54" s="31"/>
      <c r="D54" s="30"/>
      <c r="E54" s="30"/>
      <c r="F54" s="30"/>
      <c r="G54" s="30"/>
      <c r="H54" s="30"/>
      <c r="I54" s="30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</row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autoFilter ref="A40:K47"/>
  <mergeCells count="52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2:N12"/>
    <mergeCell ref="A14:V14"/>
    <mergeCell ref="A15:V15"/>
    <mergeCell ref="A16:O16"/>
    <mergeCell ref="A17:V17"/>
    <mergeCell ref="A18:V18"/>
    <mergeCell ref="A19:V19"/>
    <mergeCell ref="A20:V20"/>
    <mergeCell ref="A21:A23"/>
    <mergeCell ref="C21:V21"/>
    <mergeCell ref="B22:B23"/>
    <mergeCell ref="C22:C23"/>
    <mergeCell ref="D22:F22"/>
    <mergeCell ref="G22:I22"/>
    <mergeCell ref="K22:N22"/>
    <mergeCell ref="O22:P22"/>
    <mergeCell ref="R22:S22"/>
    <mergeCell ref="T22:U22"/>
    <mergeCell ref="V22:V23"/>
    <mergeCell ref="A30:E30"/>
    <mergeCell ref="A31:E32"/>
    <mergeCell ref="A33:E33"/>
    <mergeCell ref="A34:E34"/>
    <mergeCell ref="A35:E35"/>
    <mergeCell ref="A36:E36"/>
    <mergeCell ref="A37:E37"/>
    <mergeCell ref="A39:K39"/>
    <mergeCell ref="A40:E40"/>
    <mergeCell ref="A41:E41"/>
    <mergeCell ref="L41:P41"/>
    <mergeCell ref="A42:E42"/>
    <mergeCell ref="L42:P42"/>
    <mergeCell ref="A43:E43"/>
    <mergeCell ref="L43:P43"/>
    <mergeCell ref="A44:E44"/>
    <mergeCell ref="A45:E45"/>
    <mergeCell ref="A46:E46"/>
    <mergeCell ref="A47:H47"/>
    <mergeCell ref="A49:O49"/>
    <mergeCell ref="A50:K50"/>
    <mergeCell ref="A51:K51"/>
    <mergeCell ref="A52:K52"/>
    <mergeCell ref="A53:K53"/>
  </mergeCells>
  <printOptions headings="false" gridLines="false" gridLinesSet="true" horizontalCentered="false" verticalCentered="false"/>
  <pageMargins left="0.511805555555556" right="0.511805555555556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279</TotalTime>
  <Application>LibreOffice/7.6.3.2$Windows_X86_64 LibreOffice_project/29d686fea9f6705b262d369fede658f824154cc0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2025-01-22T12:28:39Z</dcterms:created>
  <dc:creator>Carlos Henrique Nogueira de Souza</dc:creator>
  <dc:description/>
  <dc:language>pt-BR</dc:language>
  <cp:lastModifiedBy/>
  <dcterms:modified xsi:type="dcterms:W3CDTF">2025-03-21T11:58:36Z</dcterms:modified>
  <cp:revision>33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